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chursina\Documents\Столова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8" i="1" l="1"/>
  <c r="J79" i="1"/>
  <c r="L24" i="1"/>
  <c r="L23" i="1"/>
  <c r="L13" i="1"/>
  <c r="L32" i="1"/>
  <c r="F13" i="1"/>
  <c r="F24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B99" i="1"/>
  <c r="A99" i="1"/>
  <c r="L98" i="1"/>
  <c r="J98" i="1"/>
  <c r="I98" i="1"/>
  <c r="H98" i="1"/>
  <c r="F98" i="1"/>
  <c r="B89" i="1"/>
  <c r="A89" i="1"/>
  <c r="L88" i="1"/>
  <c r="J88" i="1"/>
  <c r="I88" i="1"/>
  <c r="I99" i="1" s="1"/>
  <c r="H88" i="1"/>
  <c r="H99" i="1" s="1"/>
  <c r="G88" i="1"/>
  <c r="G99" i="1" s="1"/>
  <c r="F88" i="1"/>
  <c r="F99" i="1" s="1"/>
  <c r="B80" i="1"/>
  <c r="A80" i="1"/>
  <c r="L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F69" i="1"/>
  <c r="F80" i="1" s="1"/>
  <c r="B61" i="1"/>
  <c r="A61" i="1"/>
  <c r="L60" i="1"/>
  <c r="J60" i="1"/>
  <c r="I60" i="1"/>
  <c r="H60" i="1"/>
  <c r="G60" i="1"/>
  <c r="F60" i="1"/>
  <c r="L51" i="1"/>
  <c r="J51" i="1"/>
  <c r="J61" i="1" s="1"/>
  <c r="I51" i="1"/>
  <c r="I61" i="1" s="1"/>
  <c r="H51" i="1"/>
  <c r="G51" i="1"/>
  <c r="G61" i="1" s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43" i="1" l="1"/>
  <c r="J194" i="1"/>
  <c r="I24" i="1"/>
  <c r="H61" i="1"/>
  <c r="H195" i="1" s="1"/>
  <c r="L99" i="1"/>
  <c r="G24" i="1"/>
  <c r="H24" i="1"/>
  <c r="I43" i="1"/>
  <c r="I195" i="1" s="1"/>
  <c r="J43" i="1"/>
  <c r="F61" i="1"/>
  <c r="L61" i="1"/>
  <c r="G80" i="1"/>
  <c r="H80" i="1"/>
  <c r="J99" i="1"/>
  <c r="J195" i="1" s="1"/>
  <c r="F118" i="1"/>
  <c r="H137" i="1"/>
  <c r="J156" i="1"/>
  <c r="F175" i="1"/>
  <c r="H194" i="1"/>
  <c r="G195" i="1"/>
  <c r="L195" i="1"/>
  <c r="F195" i="1" l="1"/>
</calcChain>
</file>

<file path=xl/sharedStrings.xml><?xml version="1.0" encoding="utf-8"?>
<sst xmlns="http://schemas.openxmlformats.org/spreadsheetml/2006/main" count="306" uniqueCount="101">
  <si>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</si>
  <si>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</si>
  <si>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</si>
  <si>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</si>
  <si>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</si>
  <si>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</si>
  <si>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</si>
  <si>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</si>
  <si>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</si>
  <si>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</si>
  <si>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</si>
  <si>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</si>
  <si>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</si>
  <si>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</si>
  <si>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</si>
  <si>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</si>
  <si>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</si>
  <si>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</si>
  <si>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</si>
  <si>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</si>
  <si>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</si>
  <si>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</si>
  <si>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</si>
  <si>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</si>
  <si>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</si>
  <si>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</si>
  <si>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</si>
  <si>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</si>
  <si>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</si>
  <si>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</si>
  <si>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</si>
  <si>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</si>
  <si>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</si>
  <si>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</si>
  <si>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</si>
  <si>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</si>
  <si>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</si>
  <si>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</si>
  <si>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</si>
  <si>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Совхозная СОШ10</t>
  </si>
  <si>
    <t xml:space="preserve">Директор </t>
  </si>
  <si>
    <t>Михеева О.В.</t>
  </si>
  <si>
    <t xml:space="preserve">Соленый огурец порционный </t>
  </si>
  <si>
    <t xml:space="preserve">Суп картофельный с бобовыми и курой </t>
  </si>
  <si>
    <t xml:space="preserve">Котлета из мяса говядины </t>
  </si>
  <si>
    <t xml:space="preserve">Чай с сахаром и лимоном </t>
  </si>
  <si>
    <t>Хлеб витаминизированный пшен</t>
  </si>
  <si>
    <t>Хлеб ржано-пшеничный  с витаминно-минеральной смесью</t>
  </si>
  <si>
    <t xml:space="preserve">соус </t>
  </si>
  <si>
    <t xml:space="preserve">Каша гречневая вязкая </t>
  </si>
  <si>
    <t xml:space="preserve">Компот из свежих ягод </t>
  </si>
  <si>
    <t xml:space="preserve">Яблоко </t>
  </si>
  <si>
    <t xml:space="preserve">Борщ "Белорусский" с курой и сметаной </t>
  </si>
  <si>
    <t xml:space="preserve">Жаркое по-домашнему </t>
  </si>
  <si>
    <t xml:space="preserve">Компот из смеси сухофруктов </t>
  </si>
  <si>
    <t xml:space="preserve">Гуляш из филе цыпленка-бройлера </t>
  </si>
  <si>
    <t xml:space="preserve">Рис припущенный </t>
  </si>
  <si>
    <t xml:space="preserve">Витаминизированный напиток </t>
  </si>
  <si>
    <t xml:space="preserve">Солянка домашняя, сметана </t>
  </si>
  <si>
    <t xml:space="preserve">Плов из филе цыпленка-бройлера </t>
  </si>
  <si>
    <t xml:space="preserve">Горошница </t>
  </si>
  <si>
    <t xml:space="preserve">Соус томатный </t>
  </si>
  <si>
    <t xml:space="preserve">Чай с сахаром </t>
  </si>
  <si>
    <t xml:space="preserve">бутерброд </t>
  </si>
  <si>
    <t xml:space="preserve">Каша рисовая вязкая на молоке с маслом и сахаром </t>
  </si>
  <si>
    <t xml:space="preserve">Бутерброд с маслом,сыром </t>
  </si>
  <si>
    <t xml:space="preserve">Каша пшенная вязкая на молоке </t>
  </si>
  <si>
    <t xml:space="preserve">Кофейный напиток </t>
  </si>
  <si>
    <t xml:space="preserve">Каша ячневая вязкая на молоке </t>
  </si>
  <si>
    <t xml:space="preserve">Суп молочный с макаронными изделиями </t>
  </si>
  <si>
    <t xml:space="preserve">фрукты </t>
  </si>
  <si>
    <t>Какао с молоком витаминизированное</t>
  </si>
  <si>
    <t>Бутерброд  с маслом (сливочное или шоколадное )</t>
  </si>
  <si>
    <t xml:space="preserve">Каша манная </t>
  </si>
  <si>
    <t xml:space="preserve">Салат из свеклы </t>
  </si>
  <si>
    <t xml:space="preserve">Щи из свежей капусты с картофелем, курой и сметаной </t>
  </si>
  <si>
    <t xml:space="preserve">Тефтели из мяса говядины с   рисом, в томатном соусе </t>
  </si>
  <si>
    <t xml:space="preserve">Макаронный изделия отварные </t>
  </si>
  <si>
    <t xml:space="preserve">Бутерброд с маслом и джемом </t>
  </si>
  <si>
    <t>Каша  "Геркулесовая"</t>
  </si>
  <si>
    <t>йогурт</t>
  </si>
  <si>
    <t xml:space="preserve">Йогурт в ассортименте </t>
  </si>
  <si>
    <t xml:space="preserve">Суп " Крестьянский" с крупой и курой </t>
  </si>
  <si>
    <t xml:space="preserve">Сок в ассортименте </t>
  </si>
  <si>
    <t xml:space="preserve">Запеканка из творога с джемом </t>
  </si>
  <si>
    <t xml:space="preserve">Суп с макаронными изделиями , курой </t>
  </si>
  <si>
    <t xml:space="preserve">Тефтели  рыбные  с рисом в сметанном соусе </t>
  </si>
  <si>
    <t xml:space="preserve">Пюре картофельное </t>
  </si>
  <si>
    <t xml:space="preserve">Булочка  в ассортименте </t>
  </si>
  <si>
    <t xml:space="preserve">Рассольник "Ленинградский "  с курой и сметаной </t>
  </si>
  <si>
    <t xml:space="preserve">Капуста тушеная с мясом </t>
  </si>
  <si>
    <t xml:space="preserve">Омлет натуральный </t>
  </si>
  <si>
    <t xml:space="preserve">Борщ с капустой , картофелем и сметаной </t>
  </si>
  <si>
    <t xml:space="preserve">Каша " Дружба" </t>
  </si>
  <si>
    <t xml:space="preserve">Суп с макаронными изделиями и курой </t>
  </si>
  <si>
    <t xml:space="preserve">Котлета из филе цыпленка -бройлера </t>
  </si>
  <si>
    <t xml:space="preserve">Котлета рыбная </t>
  </si>
  <si>
    <t>Огурец свежий</t>
  </si>
  <si>
    <t xml:space="preserve">Салат из квашенной капусты </t>
  </si>
  <si>
    <t>Уха с перловой крупой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</si>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</sst>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220</v>
      </c>
      <c r="G6" s="40">
        <v>7.05</v>
      </c>
      <c r="H6" s="40">
        <v>8.1</v>
      </c>
      <c r="I6" s="40">
        <v>35</v>
      </c>
      <c r="J6" s="40">
        <v>260.10000000000002</v>
      </c>
      <c r="K6" s="41">
        <v>253</v>
      </c>
      <c r="L6" s="40">
        <v>14.02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210</v>
      </c>
      <c r="G8" s="43">
        <v>3.9</v>
      </c>
      <c r="H8" s="43">
        <v>3</v>
      </c>
      <c r="I8" s="43">
        <v>25</v>
      </c>
      <c r="J8" s="43">
        <v>136</v>
      </c>
      <c r="K8" s="44">
        <v>496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2.6</v>
      </c>
      <c r="H9" s="43">
        <v>0.24</v>
      </c>
      <c r="I9" s="43">
        <v>13.7</v>
      </c>
      <c r="J9" s="43">
        <v>65.900000000000006</v>
      </c>
      <c r="K9" s="44"/>
      <c r="L9" s="43">
        <v>1.92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63</v>
      </c>
      <c r="E11" s="42" t="s">
        <v>72</v>
      </c>
      <c r="F11" s="43">
        <v>40</v>
      </c>
      <c r="G11" s="43">
        <v>1.8</v>
      </c>
      <c r="H11" s="43">
        <v>4.8</v>
      </c>
      <c r="I11" s="43">
        <v>10</v>
      </c>
      <c r="J11" s="43">
        <v>125</v>
      </c>
      <c r="K11" s="44">
        <v>93</v>
      </c>
      <c r="L11" s="43">
        <v>8.06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15.35</v>
      </c>
      <c r="H13" s="19">
        <f t="shared" si="0"/>
        <v>16.14</v>
      </c>
      <c r="I13" s="19">
        <f t="shared" si="0"/>
        <v>83.7</v>
      </c>
      <c r="J13" s="19">
        <f t="shared" si="0"/>
        <v>587</v>
      </c>
      <c r="K13" s="25"/>
      <c r="L13" s="19">
        <f>SUM(L6+L8+L9+L11)</f>
        <v>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</v>
      </c>
      <c r="H14" s="43">
        <v>0.06</v>
      </c>
      <c r="I14" s="43">
        <v>1.02</v>
      </c>
      <c r="J14" s="43">
        <v>7.8</v>
      </c>
      <c r="K14" s="44">
        <v>107</v>
      </c>
      <c r="L14" s="43">
        <v>14.02</v>
      </c>
    </row>
    <row r="15" spans="1:12" ht="15" x14ac:dyDescent="0.25">
      <c r="A15" s="23"/>
      <c r="B15" s="15"/>
      <c r="C15" s="11"/>
      <c r="D15" s="7" t="s">
        <v>27</v>
      </c>
      <c r="E15" s="42" t="s">
        <v>99</v>
      </c>
      <c r="F15" s="43">
        <v>200</v>
      </c>
      <c r="G15" s="43">
        <v>6</v>
      </c>
      <c r="H15" s="43">
        <v>5.79</v>
      </c>
      <c r="I15" s="43">
        <v>12.84</v>
      </c>
      <c r="J15" s="43">
        <v>133</v>
      </c>
      <c r="K15" s="44">
        <v>153</v>
      </c>
      <c r="L15" s="43">
        <v>17.100000000000001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10.09</v>
      </c>
      <c r="H16" s="43">
        <v>14.06</v>
      </c>
      <c r="I16" s="43">
        <v>12.9</v>
      </c>
      <c r="J16" s="43">
        <v>230</v>
      </c>
      <c r="K16" s="44">
        <v>381</v>
      </c>
      <c r="L16" s="43">
        <v>29.2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6.02</v>
      </c>
      <c r="H17" s="43">
        <v>6</v>
      </c>
      <c r="I17" s="43">
        <v>37.11</v>
      </c>
      <c r="J17" s="43">
        <v>246</v>
      </c>
      <c r="K17" s="44">
        <v>237</v>
      </c>
      <c r="L17" s="43">
        <v>9.02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223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2.4700000000000002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2.6</v>
      </c>
      <c r="H19" s="43">
        <v>0.24</v>
      </c>
      <c r="I19" s="43">
        <v>13.7</v>
      </c>
      <c r="J19" s="43">
        <v>65.900000000000006</v>
      </c>
      <c r="K19" s="44"/>
      <c r="L19" s="43">
        <v>1.92</v>
      </c>
    </row>
    <row r="20" spans="1:12" ht="25.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0.8</v>
      </c>
      <c r="H20" s="43">
        <v>0.36</v>
      </c>
      <c r="I20" s="43">
        <v>10.199999999999999</v>
      </c>
      <c r="J20" s="43">
        <v>54.3</v>
      </c>
      <c r="K20" s="44"/>
      <c r="L20" s="43">
        <v>1.59</v>
      </c>
    </row>
    <row r="21" spans="1:12" ht="15" x14ac:dyDescent="0.25">
      <c r="A21" s="23"/>
      <c r="B21" s="15"/>
      <c r="C21" s="11"/>
      <c r="D21" s="6" t="s">
        <v>48</v>
      </c>
      <c r="E21" s="42" t="s">
        <v>61</v>
      </c>
      <c r="F21" s="43">
        <v>30</v>
      </c>
      <c r="G21" s="43">
        <v>0.8</v>
      </c>
      <c r="H21" s="43">
        <v>0.7</v>
      </c>
      <c r="I21" s="43">
        <v>2.7</v>
      </c>
      <c r="J21" s="43">
        <v>21.3</v>
      </c>
      <c r="K21" s="44">
        <v>587</v>
      </c>
      <c r="L21" s="43">
        <v>2.8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813</v>
      </c>
      <c r="G23" s="19">
        <f t="shared" ref="G23:J23" si="1">SUM(G14:G22)</f>
        <v>26.910000000000004</v>
      </c>
      <c r="H23" s="19">
        <f t="shared" si="1"/>
        <v>27.209999999999997</v>
      </c>
      <c r="I23" s="19">
        <f t="shared" si="1"/>
        <v>105.67</v>
      </c>
      <c r="J23" s="19">
        <f t="shared" si="1"/>
        <v>819.29999999999984</v>
      </c>
      <c r="K23" s="25"/>
      <c r="L23" s="19">
        <f>SUM(L14+L15+L16+L17+L18+L19+L20+L21)</f>
        <v>78.12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1313</v>
      </c>
      <c r="G24" s="32">
        <f t="shared" ref="G24:J24" si="2">G13+G23</f>
        <v>42.260000000000005</v>
      </c>
      <c r="H24" s="32">
        <f t="shared" si="2"/>
        <v>43.349999999999994</v>
      </c>
      <c r="I24" s="32">
        <f t="shared" si="2"/>
        <v>189.37</v>
      </c>
      <c r="J24" s="32">
        <f t="shared" si="2"/>
        <v>1406.2999999999997</v>
      </c>
      <c r="K24" s="32"/>
      <c r="L24" s="32">
        <f>SUM(L13+L23)</f>
        <v>114.12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220</v>
      </c>
      <c r="G25" s="40">
        <v>11</v>
      </c>
      <c r="H25" s="40">
        <v>10.8</v>
      </c>
      <c r="I25" s="40">
        <v>30.86</v>
      </c>
      <c r="J25" s="40">
        <v>225.9</v>
      </c>
      <c r="K25" s="41">
        <v>262</v>
      </c>
      <c r="L25" s="40">
        <v>14.02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215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2.6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2.6</v>
      </c>
      <c r="H28" s="43">
        <v>0.24</v>
      </c>
      <c r="I28" s="43">
        <v>13.7</v>
      </c>
      <c r="J28" s="43">
        <v>65.900000000000006</v>
      </c>
      <c r="K28" s="44"/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63</v>
      </c>
      <c r="E30" s="42" t="s">
        <v>65</v>
      </c>
      <c r="F30" s="43">
        <v>40</v>
      </c>
      <c r="G30" s="43">
        <v>6</v>
      </c>
      <c r="H30" s="43">
        <v>8.1</v>
      </c>
      <c r="I30" s="43">
        <v>7.8</v>
      </c>
      <c r="J30" s="43">
        <v>129</v>
      </c>
      <c r="K30" s="44">
        <v>91</v>
      </c>
      <c r="L30" s="43">
        <v>14.02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19.7</v>
      </c>
      <c r="H32" s="19">
        <f t="shared" ref="H32" si="4">SUM(H25:H31)</f>
        <v>19.14</v>
      </c>
      <c r="I32" s="19">
        <f t="shared" ref="I32" si="5">SUM(I25:I31)</f>
        <v>67.36</v>
      </c>
      <c r="J32" s="19">
        <f t="shared" ref="J32" si="6">SUM(J25:J31)</f>
        <v>480.79999999999995</v>
      </c>
      <c r="K32" s="25"/>
      <c r="L32" s="19">
        <f>SUM(L25:L31)</f>
        <v>32.56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0.9</v>
      </c>
      <c r="H33" s="43">
        <v>3.31</v>
      </c>
      <c r="I33" s="43">
        <v>5.0599999999999996</v>
      </c>
      <c r="J33" s="43">
        <v>56.3</v>
      </c>
      <c r="K33" s="44">
        <v>50</v>
      </c>
      <c r="L33" s="43">
        <v>5.09</v>
      </c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1.28</v>
      </c>
      <c r="H34" s="43">
        <v>6.8</v>
      </c>
      <c r="I34" s="43">
        <v>8.98</v>
      </c>
      <c r="J34" s="43">
        <v>82.6</v>
      </c>
      <c r="K34" s="44">
        <v>140</v>
      </c>
      <c r="L34" s="43">
        <v>21.3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12.01</v>
      </c>
      <c r="H35" s="43">
        <v>12.9</v>
      </c>
      <c r="I35" s="43">
        <v>16.100000000000001</v>
      </c>
      <c r="J35" s="43">
        <v>185</v>
      </c>
      <c r="K35" s="44">
        <v>462</v>
      </c>
      <c r="L35" s="43">
        <v>29.8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5.7</v>
      </c>
      <c r="H36" s="43">
        <v>3.67</v>
      </c>
      <c r="I36" s="43">
        <v>33</v>
      </c>
      <c r="J36" s="43">
        <v>187</v>
      </c>
      <c r="K36" s="44">
        <v>291</v>
      </c>
      <c r="L36" s="43">
        <v>5.39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18.399999999999999</v>
      </c>
      <c r="J37" s="43">
        <v>74</v>
      </c>
      <c r="K37" s="44">
        <v>617</v>
      </c>
      <c r="L37" s="43">
        <v>8.43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2.6</v>
      </c>
      <c r="H38" s="43">
        <v>0.24</v>
      </c>
      <c r="I38" s="43">
        <v>13.7</v>
      </c>
      <c r="J38" s="43">
        <v>65.900000000000006</v>
      </c>
      <c r="K38" s="44"/>
      <c r="L38" s="43">
        <v>1.92</v>
      </c>
    </row>
    <row r="39" spans="1:12" ht="25.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0.8</v>
      </c>
      <c r="H39" s="43">
        <v>0.36</v>
      </c>
      <c r="I39" s="43">
        <v>10.199999999999999</v>
      </c>
      <c r="J39" s="43">
        <v>54.3</v>
      </c>
      <c r="K39" s="44"/>
      <c r="L39" s="43">
        <v>1.59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23.290000000000003</v>
      </c>
      <c r="H42" s="19">
        <f t="shared" ref="H42" si="8">SUM(H33:H41)</f>
        <v>27.279999999999998</v>
      </c>
      <c r="I42" s="19">
        <f t="shared" ref="I42" si="9">SUM(I33:I41)</f>
        <v>105.44</v>
      </c>
      <c r="J42" s="19">
        <f t="shared" ref="J42:L42" si="10">SUM(J33:J41)</f>
        <v>705.09999999999991</v>
      </c>
      <c r="K42" s="25"/>
      <c r="L42" s="19">
        <f t="shared" si="10"/>
        <v>73.52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1275</v>
      </c>
      <c r="G43" s="32">
        <f t="shared" ref="G43" si="11">G32+G42</f>
        <v>42.99</v>
      </c>
      <c r="H43" s="32">
        <f t="shared" ref="H43" si="12">H32+H42</f>
        <v>46.42</v>
      </c>
      <c r="I43" s="32">
        <f t="shared" ref="I43" si="13">I32+I42</f>
        <v>172.8</v>
      </c>
      <c r="J43" s="32">
        <f t="shared" ref="J43:L43" si="14">J32+J42</f>
        <v>1185.8999999999999</v>
      </c>
      <c r="K43" s="32"/>
      <c r="L43" s="32">
        <f t="shared" si="14"/>
        <v>106.08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220</v>
      </c>
      <c r="G44" s="40">
        <v>7.8</v>
      </c>
      <c r="H44" s="40">
        <v>9.4600000000000009</v>
      </c>
      <c r="I44" s="40">
        <v>33.5</v>
      </c>
      <c r="J44" s="40">
        <v>283.60000000000002</v>
      </c>
      <c r="K44" s="41">
        <v>267</v>
      </c>
      <c r="L44" s="40">
        <v>14.12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210</v>
      </c>
      <c r="G46" s="43">
        <v>4.2</v>
      </c>
      <c r="H46" s="43">
        <v>2.7</v>
      </c>
      <c r="I46" s="43">
        <v>15.9</v>
      </c>
      <c r="J46" s="43">
        <v>79</v>
      </c>
      <c r="K46" s="44">
        <v>501</v>
      </c>
      <c r="L46" s="43">
        <v>12.01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2.6</v>
      </c>
      <c r="H47" s="43">
        <v>0.24</v>
      </c>
      <c r="I47" s="43">
        <v>13.7</v>
      </c>
      <c r="J47" s="43">
        <v>65.900000000000006</v>
      </c>
      <c r="K47" s="44"/>
      <c r="L47" s="43">
        <v>1.92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78</v>
      </c>
      <c r="F49" s="43">
        <v>40</v>
      </c>
      <c r="G49" s="43">
        <v>1.2</v>
      </c>
      <c r="H49" s="43">
        <v>4.2</v>
      </c>
      <c r="I49" s="43">
        <v>20.399999999999999</v>
      </c>
      <c r="J49" s="43">
        <v>124</v>
      </c>
      <c r="K49" s="44">
        <v>96</v>
      </c>
      <c r="L49" s="43">
        <v>8.0500000000000007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15.799999999999999</v>
      </c>
      <c r="H51" s="19">
        <f t="shared" ref="H51" si="16">SUM(H44:H50)</f>
        <v>16.600000000000001</v>
      </c>
      <c r="I51" s="19">
        <f t="shared" ref="I51" si="17">SUM(I44:I50)</f>
        <v>83.5</v>
      </c>
      <c r="J51" s="19">
        <f t="shared" ref="J51:L51" si="18">SUM(J44:J50)</f>
        <v>552.5</v>
      </c>
      <c r="K51" s="25"/>
      <c r="L51" s="19">
        <f t="shared" si="18"/>
        <v>36.099999999999994</v>
      </c>
    </row>
    <row r="52" spans="1:12" ht="15" x14ac:dyDescent="0.25">
      <c r="A52" s="23"/>
      <c r="B52" s="15"/>
      <c r="C52" s="11"/>
      <c r="D52" s="7" t="s">
        <v>27</v>
      </c>
      <c r="E52" s="42" t="s">
        <v>52</v>
      </c>
      <c r="F52" s="43">
        <v>200</v>
      </c>
      <c r="G52" s="43">
        <v>1.7</v>
      </c>
      <c r="H52" s="43">
        <v>8.0500000000000007</v>
      </c>
      <c r="I52" s="43">
        <v>11.64</v>
      </c>
      <c r="J52" s="43">
        <v>90</v>
      </c>
      <c r="K52" s="44">
        <v>154</v>
      </c>
      <c r="L52" s="43">
        <v>21.05</v>
      </c>
    </row>
    <row r="53" spans="1:12" ht="15" x14ac:dyDescent="0.25">
      <c r="A53" s="23"/>
      <c r="B53" s="15"/>
      <c r="C53" s="11"/>
      <c r="D53" s="7" t="s">
        <v>28</v>
      </c>
      <c r="E53" s="42" t="s">
        <v>53</v>
      </c>
      <c r="F53" s="43">
        <v>250</v>
      </c>
      <c r="G53" s="43">
        <v>19.8</v>
      </c>
      <c r="H53" s="43">
        <v>15.2</v>
      </c>
      <c r="I53" s="43">
        <v>27</v>
      </c>
      <c r="J53" s="43">
        <v>312.5</v>
      </c>
      <c r="K53" s="44">
        <v>492</v>
      </c>
      <c r="L53" s="43">
        <v>39.799999999999997</v>
      </c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 t="s">
        <v>54</v>
      </c>
      <c r="F55" s="43">
        <v>200</v>
      </c>
      <c r="G55" s="43">
        <v>0.5</v>
      </c>
      <c r="H55" s="43">
        <v>0</v>
      </c>
      <c r="I55" s="43">
        <v>27</v>
      </c>
      <c r="J55" s="43">
        <v>110</v>
      </c>
      <c r="K55" s="44">
        <v>508</v>
      </c>
      <c r="L55" s="43">
        <v>8.09</v>
      </c>
    </row>
    <row r="56" spans="1:12" ht="15" x14ac:dyDescent="0.25">
      <c r="A56" s="23"/>
      <c r="B56" s="15"/>
      <c r="C56" s="11"/>
      <c r="D56" s="7" t="s">
        <v>31</v>
      </c>
      <c r="E56" s="42" t="s">
        <v>46</v>
      </c>
      <c r="F56" s="43">
        <v>30</v>
      </c>
      <c r="G56" s="43">
        <v>2.6</v>
      </c>
      <c r="H56" s="43">
        <v>0.24</v>
      </c>
      <c r="I56" s="43">
        <v>13.7</v>
      </c>
      <c r="J56" s="43">
        <v>65.900000000000006</v>
      </c>
      <c r="K56" s="44"/>
      <c r="L56" s="43">
        <v>1.92</v>
      </c>
    </row>
    <row r="57" spans="1:12" ht="25.5" x14ac:dyDescent="0.25">
      <c r="A57" s="23"/>
      <c r="B57" s="15"/>
      <c r="C57" s="11"/>
      <c r="D57" s="7" t="s">
        <v>32</v>
      </c>
      <c r="E57" s="42" t="s">
        <v>47</v>
      </c>
      <c r="F57" s="43">
        <v>30</v>
      </c>
      <c r="G57" s="43">
        <v>0.8</v>
      </c>
      <c r="H57" s="43">
        <v>0.36</v>
      </c>
      <c r="I57" s="43">
        <v>10.199999999999999</v>
      </c>
      <c r="J57" s="43">
        <v>54.3</v>
      </c>
      <c r="K57" s="44"/>
      <c r="L57" s="43">
        <v>1.59</v>
      </c>
    </row>
    <row r="58" spans="1:12" ht="15" x14ac:dyDescent="0.25">
      <c r="A58" s="23"/>
      <c r="B58" s="15"/>
      <c r="C58" s="11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SUM(F52:F59)</f>
        <v>710</v>
      </c>
      <c r="G60" s="19">
        <f>SUM(G52:G59)</f>
        <v>25.400000000000002</v>
      </c>
      <c r="H60" s="19">
        <f>SUM(H52:H59)</f>
        <v>23.849999999999998</v>
      </c>
      <c r="I60" s="19">
        <f>SUM(I52:I59)</f>
        <v>89.54</v>
      </c>
      <c r="J60" s="19">
        <f>SUM(J52:J59)</f>
        <v>632.69999999999993</v>
      </c>
      <c r="K60" s="25"/>
      <c r="L60" s="19">
        <f>SUM(L52:L59)</f>
        <v>72.45</v>
      </c>
    </row>
    <row r="61" spans="1:12" ht="15.75" customHeight="1" x14ac:dyDescent="0.2">
      <c r="A61" s="29">
        <f>A44</f>
        <v>1</v>
      </c>
      <c r="B61" s="30">
        <f>B44</f>
        <v>3</v>
      </c>
      <c r="C61" s="50" t="s">
        <v>4</v>
      </c>
      <c r="D61" s="51"/>
      <c r="E61" s="31"/>
      <c r="F61" s="32">
        <f>F51+F60</f>
        <v>1210</v>
      </c>
      <c r="G61" s="32">
        <f>G51+G60</f>
        <v>41.2</v>
      </c>
      <c r="H61" s="32">
        <f>H51+H60</f>
        <v>40.450000000000003</v>
      </c>
      <c r="I61" s="32">
        <f>I51+I60</f>
        <v>173.04000000000002</v>
      </c>
      <c r="J61" s="32">
        <f>J51+J60</f>
        <v>1185.1999999999998</v>
      </c>
      <c r="K61" s="32"/>
      <c r="L61" s="32">
        <f>L51+L60</f>
        <v>108.55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79</v>
      </c>
      <c r="F62" s="40">
        <v>220</v>
      </c>
      <c r="G62" s="40">
        <v>8.56</v>
      </c>
      <c r="H62" s="40">
        <v>14.12</v>
      </c>
      <c r="I62" s="40">
        <v>31.5</v>
      </c>
      <c r="J62" s="40">
        <v>287.39999999999998</v>
      </c>
      <c r="K62" s="41">
        <v>247</v>
      </c>
      <c r="L62" s="40">
        <v>14.02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62</v>
      </c>
      <c r="F64" s="43">
        <v>215</v>
      </c>
      <c r="G64" s="43">
        <v>0.1</v>
      </c>
      <c r="H64" s="43">
        <v>0</v>
      </c>
      <c r="I64" s="43">
        <v>15</v>
      </c>
      <c r="J64" s="43">
        <v>60</v>
      </c>
      <c r="K64" s="44">
        <v>493</v>
      </c>
      <c r="L64" s="43">
        <v>2.6</v>
      </c>
    </row>
    <row r="65" spans="1:12" ht="15" x14ac:dyDescent="0.25">
      <c r="A65" s="23"/>
      <c r="B65" s="15"/>
      <c r="C65" s="11"/>
      <c r="D65" s="7" t="s">
        <v>23</v>
      </c>
      <c r="E65" s="42" t="s">
        <v>46</v>
      </c>
      <c r="F65" s="43">
        <v>30</v>
      </c>
      <c r="G65" s="43">
        <v>2.6</v>
      </c>
      <c r="H65" s="43">
        <v>0.24</v>
      </c>
      <c r="I65" s="43">
        <v>13.7</v>
      </c>
      <c r="J65" s="43">
        <v>65.900000000000006</v>
      </c>
      <c r="K65" s="44"/>
      <c r="L65" s="43">
        <v>1.92</v>
      </c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 t="s">
        <v>80</v>
      </c>
      <c r="E67" s="42" t="s">
        <v>81</v>
      </c>
      <c r="F67" s="43">
        <v>100</v>
      </c>
      <c r="G67" s="43">
        <v>7.5</v>
      </c>
      <c r="H67" s="43">
        <v>5.2</v>
      </c>
      <c r="I67" s="43">
        <v>17</v>
      </c>
      <c r="J67" s="43">
        <v>174</v>
      </c>
      <c r="K67" s="44"/>
      <c r="L67" s="43">
        <v>17.2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565</v>
      </c>
      <c r="G69" s="19">
        <f t="shared" ref="G69" si="19">SUM(G62:G68)</f>
        <v>18.759999999999998</v>
      </c>
      <c r="H69" s="19">
        <f t="shared" ref="H69" si="20">SUM(H62:H68)</f>
        <v>19.559999999999999</v>
      </c>
      <c r="I69" s="19">
        <f t="shared" ref="I69" si="21">SUM(I62:I68)</f>
        <v>77.2</v>
      </c>
      <c r="J69" s="19">
        <f t="shared" ref="J69:L69" si="22">SUM(J62:J68)</f>
        <v>587.29999999999995</v>
      </c>
      <c r="K69" s="25"/>
      <c r="L69" s="19">
        <f t="shared" si="22"/>
        <v>35.739999999999995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97</v>
      </c>
      <c r="F70" s="43">
        <v>60</v>
      </c>
      <c r="G70" s="43">
        <v>0.66</v>
      </c>
      <c r="H70" s="43">
        <v>0.12</v>
      </c>
      <c r="I70" s="43">
        <v>6</v>
      </c>
      <c r="J70" s="43">
        <v>14.45</v>
      </c>
      <c r="K70" s="44">
        <v>106</v>
      </c>
      <c r="L70" s="43">
        <v>15</v>
      </c>
    </row>
    <row r="71" spans="1:12" ht="15" x14ac:dyDescent="0.25">
      <c r="A71" s="23"/>
      <c r="B71" s="15"/>
      <c r="C71" s="11"/>
      <c r="D71" s="7" t="s">
        <v>27</v>
      </c>
      <c r="E71" s="42" t="s">
        <v>82</v>
      </c>
      <c r="F71" s="43">
        <v>200</v>
      </c>
      <c r="G71" s="43">
        <v>6.6</v>
      </c>
      <c r="H71" s="43">
        <v>4.08</v>
      </c>
      <c r="I71" s="43">
        <v>15.6</v>
      </c>
      <c r="J71" s="43">
        <v>90</v>
      </c>
      <c r="K71" s="44">
        <v>154</v>
      </c>
      <c r="L71" s="43">
        <v>19.2</v>
      </c>
    </row>
    <row r="72" spans="1:12" ht="15" x14ac:dyDescent="0.25">
      <c r="A72" s="23"/>
      <c r="B72" s="15"/>
      <c r="C72" s="11"/>
      <c r="D72" s="7" t="s">
        <v>28</v>
      </c>
      <c r="E72" s="42" t="s">
        <v>55</v>
      </c>
      <c r="F72" s="43">
        <v>90</v>
      </c>
      <c r="G72" s="43">
        <v>8.98</v>
      </c>
      <c r="H72" s="43">
        <v>7.5</v>
      </c>
      <c r="I72" s="43">
        <v>18.7</v>
      </c>
      <c r="J72" s="43">
        <v>125</v>
      </c>
      <c r="K72" s="44">
        <v>437</v>
      </c>
      <c r="L72" s="43">
        <v>35.06</v>
      </c>
    </row>
    <row r="73" spans="1:12" ht="15" x14ac:dyDescent="0.25">
      <c r="A73" s="23"/>
      <c r="B73" s="15"/>
      <c r="C73" s="11"/>
      <c r="D73" s="7" t="s">
        <v>29</v>
      </c>
      <c r="E73" s="42" t="s">
        <v>56</v>
      </c>
      <c r="F73" s="43">
        <v>150</v>
      </c>
      <c r="G73" s="43">
        <v>3.9</v>
      </c>
      <c r="H73" s="43">
        <v>6.05</v>
      </c>
      <c r="I73" s="43">
        <v>36.9</v>
      </c>
      <c r="J73" s="43">
        <v>198.34</v>
      </c>
      <c r="K73" s="44">
        <v>415</v>
      </c>
      <c r="L73" s="43">
        <v>10.06</v>
      </c>
    </row>
    <row r="74" spans="1:12" ht="15" x14ac:dyDescent="0.25">
      <c r="A74" s="23"/>
      <c r="B74" s="15"/>
      <c r="C74" s="11"/>
      <c r="D74" s="7" t="s">
        <v>30</v>
      </c>
      <c r="E74" s="42" t="s">
        <v>83</v>
      </c>
      <c r="F74" s="43">
        <v>200</v>
      </c>
      <c r="G74" s="43">
        <v>1</v>
      </c>
      <c r="H74" s="43">
        <v>0.2</v>
      </c>
      <c r="I74" s="43">
        <v>0.2</v>
      </c>
      <c r="J74" s="43">
        <v>92</v>
      </c>
      <c r="K74" s="44">
        <v>518</v>
      </c>
      <c r="L74" s="43">
        <v>8.06</v>
      </c>
    </row>
    <row r="75" spans="1:12" ht="15" x14ac:dyDescent="0.25">
      <c r="A75" s="23"/>
      <c r="B75" s="15"/>
      <c r="C75" s="11"/>
      <c r="D75" s="7" t="s">
        <v>31</v>
      </c>
      <c r="E75" s="42" t="s">
        <v>46</v>
      </c>
      <c r="F75" s="43">
        <v>30</v>
      </c>
      <c r="G75" s="43">
        <v>2.6</v>
      </c>
      <c r="H75" s="43">
        <v>0.24</v>
      </c>
      <c r="I75" s="43">
        <v>13.7</v>
      </c>
      <c r="J75" s="43">
        <v>65.900000000000006</v>
      </c>
      <c r="K75" s="44"/>
      <c r="L75" s="43">
        <v>1.92</v>
      </c>
    </row>
    <row r="76" spans="1:12" ht="25.5" x14ac:dyDescent="0.25">
      <c r="A76" s="23"/>
      <c r="B76" s="15"/>
      <c r="C76" s="11"/>
      <c r="D76" s="7" t="s">
        <v>32</v>
      </c>
      <c r="E76" s="42" t="s">
        <v>47</v>
      </c>
      <c r="F76" s="43">
        <v>30</v>
      </c>
      <c r="G76" s="43">
        <v>0.8</v>
      </c>
      <c r="H76" s="43">
        <v>0.36</v>
      </c>
      <c r="I76" s="43">
        <v>10.199999999999999</v>
      </c>
      <c r="J76" s="43">
        <v>54.3</v>
      </c>
      <c r="K76" s="44"/>
      <c r="L76" s="43">
        <v>1.59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760</v>
      </c>
      <c r="G79" s="19">
        <f t="shared" ref="G79" si="23">SUM(G70:G78)</f>
        <v>24.540000000000003</v>
      </c>
      <c r="H79" s="19">
        <f t="shared" ref="H79" si="24">SUM(H70:H78)</f>
        <v>18.549999999999997</v>
      </c>
      <c r="I79" s="19">
        <f t="shared" ref="I79" si="25">SUM(I70:I78)</f>
        <v>101.3</v>
      </c>
      <c r="J79" s="19">
        <f>SUM(J70:J78)</f>
        <v>639.9899999999999</v>
      </c>
      <c r="K79" s="25"/>
      <c r="L79" s="19">
        <f t="shared" ref="L79" si="26">SUM(L70:L78)</f>
        <v>90.890000000000015</v>
      </c>
    </row>
    <row r="80" spans="1:12" ht="15.75" customHeight="1" x14ac:dyDescent="0.2">
      <c r="A80" s="29">
        <f>A62</f>
        <v>1</v>
      </c>
      <c r="B80" s="30">
        <f>B62</f>
        <v>4</v>
      </c>
      <c r="C80" s="50" t="s">
        <v>4</v>
      </c>
      <c r="D80" s="51"/>
      <c r="E80" s="31"/>
      <c r="F80" s="32">
        <f>F69+F79</f>
        <v>1325</v>
      </c>
      <c r="G80" s="32">
        <f t="shared" ref="G80" si="27">G69+G79</f>
        <v>43.3</v>
      </c>
      <c r="H80" s="32">
        <f t="shared" ref="H80" si="28">H69+H79</f>
        <v>38.11</v>
      </c>
      <c r="I80" s="32">
        <f t="shared" ref="I80" si="29">I69+I79</f>
        <v>178.5</v>
      </c>
      <c r="J80" s="32">
        <f>J69+J79</f>
        <v>1227.29</v>
      </c>
      <c r="K80" s="32"/>
      <c r="L80" s="32">
        <f t="shared" ref="L80" si="30">L69+L79</f>
        <v>126.63000000000001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84</v>
      </c>
      <c r="F81" s="40">
        <v>210</v>
      </c>
      <c r="G81" s="40">
        <v>14.2</v>
      </c>
      <c r="H81" s="40">
        <v>14.5</v>
      </c>
      <c r="I81" s="40">
        <v>29.8</v>
      </c>
      <c r="J81" s="40">
        <v>325</v>
      </c>
      <c r="K81" s="41">
        <v>313</v>
      </c>
      <c r="L81" s="40">
        <v>38.020000000000003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45</v>
      </c>
      <c r="F83" s="43">
        <v>223</v>
      </c>
      <c r="G83" s="43">
        <v>0.1</v>
      </c>
      <c r="H83" s="43">
        <v>0</v>
      </c>
      <c r="I83" s="43">
        <v>15.2</v>
      </c>
      <c r="J83" s="43">
        <v>61</v>
      </c>
      <c r="K83" s="44">
        <v>494</v>
      </c>
      <c r="L83" s="43">
        <v>2.4700000000000002</v>
      </c>
    </row>
    <row r="84" spans="1:12" ht="15" x14ac:dyDescent="0.25">
      <c r="A84" s="23"/>
      <c r="B84" s="15"/>
      <c r="C84" s="11"/>
      <c r="D84" s="7" t="s">
        <v>23</v>
      </c>
      <c r="E84" s="42" t="s">
        <v>46</v>
      </c>
      <c r="F84" s="43">
        <v>30</v>
      </c>
      <c r="G84" s="43">
        <v>2.6</v>
      </c>
      <c r="H84" s="43">
        <v>0.24</v>
      </c>
      <c r="I84" s="43">
        <v>13.7</v>
      </c>
      <c r="J84" s="43">
        <v>65.900000000000006</v>
      </c>
      <c r="K84" s="44"/>
      <c r="L84" s="43">
        <v>1.92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 t="s">
        <v>63</v>
      </c>
      <c r="E86" s="42" t="s">
        <v>72</v>
      </c>
      <c r="F86" s="43">
        <v>40</v>
      </c>
      <c r="G86" s="43">
        <v>1.8</v>
      </c>
      <c r="H86" s="43">
        <v>4.8</v>
      </c>
      <c r="I86" s="43">
        <v>10</v>
      </c>
      <c r="J86" s="43">
        <v>125</v>
      </c>
      <c r="K86" s="44">
        <v>93</v>
      </c>
      <c r="L86" s="43">
        <v>8.06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503</v>
      </c>
      <c r="G88" s="19">
        <f t="shared" ref="G88" si="31">SUM(G81:G87)</f>
        <v>18.7</v>
      </c>
      <c r="H88" s="19">
        <f t="shared" ref="H88" si="32">SUM(H81:H87)</f>
        <v>19.54</v>
      </c>
      <c r="I88" s="19">
        <f t="shared" ref="I88" si="33">SUM(I81:I87)</f>
        <v>68.7</v>
      </c>
      <c r="J88" s="19">
        <f t="shared" ref="J88:L88" si="34">SUM(J81:J87)</f>
        <v>576.9</v>
      </c>
      <c r="K88" s="25"/>
      <c r="L88" s="19">
        <f t="shared" si="34"/>
        <v>50.470000000000006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98</v>
      </c>
      <c r="F89" s="43">
        <v>60</v>
      </c>
      <c r="G89" s="43">
        <v>0.96</v>
      </c>
      <c r="H89" s="43">
        <v>4.08</v>
      </c>
      <c r="I89" s="43">
        <v>1.8</v>
      </c>
      <c r="J89" s="43">
        <v>65.599999999999994</v>
      </c>
      <c r="K89" s="44">
        <v>48</v>
      </c>
      <c r="L89" s="43">
        <v>5.0599999999999996</v>
      </c>
    </row>
    <row r="90" spans="1:12" ht="15" x14ac:dyDescent="0.25">
      <c r="A90" s="23"/>
      <c r="B90" s="15"/>
      <c r="C90" s="11"/>
      <c r="D90" s="7" t="s">
        <v>27</v>
      </c>
      <c r="E90" s="42" t="s">
        <v>85</v>
      </c>
      <c r="F90" s="43">
        <v>200</v>
      </c>
      <c r="G90" s="43">
        <v>2.06</v>
      </c>
      <c r="H90" s="43">
        <v>2.2200000000000002</v>
      </c>
      <c r="I90" s="43">
        <v>18.05</v>
      </c>
      <c r="J90" s="43">
        <v>99.6</v>
      </c>
      <c r="K90" s="44">
        <v>158</v>
      </c>
      <c r="L90" s="43">
        <v>15.6</v>
      </c>
    </row>
    <row r="91" spans="1:12" ht="15" x14ac:dyDescent="0.25">
      <c r="A91" s="23"/>
      <c r="B91" s="15"/>
      <c r="C91" s="11"/>
      <c r="D91" s="7" t="s">
        <v>28</v>
      </c>
      <c r="E91" s="42" t="s">
        <v>86</v>
      </c>
      <c r="F91" s="43">
        <v>100</v>
      </c>
      <c r="G91" s="43">
        <v>14.09</v>
      </c>
      <c r="H91" s="43">
        <v>9.2100000000000009</v>
      </c>
      <c r="I91" s="43">
        <v>18.05</v>
      </c>
      <c r="J91" s="43">
        <v>195</v>
      </c>
      <c r="K91" s="44">
        <v>332</v>
      </c>
      <c r="L91" s="43">
        <v>28.5</v>
      </c>
    </row>
    <row r="92" spans="1:12" ht="15" x14ac:dyDescent="0.25">
      <c r="A92" s="23"/>
      <c r="B92" s="15"/>
      <c r="C92" s="11"/>
      <c r="D92" s="7" t="s">
        <v>29</v>
      </c>
      <c r="E92" s="42" t="s">
        <v>87</v>
      </c>
      <c r="F92" s="43">
        <v>150</v>
      </c>
      <c r="G92" s="43">
        <v>3.15</v>
      </c>
      <c r="H92" s="43">
        <v>6.6</v>
      </c>
      <c r="I92" s="43">
        <v>16.350000000000001</v>
      </c>
      <c r="J92" s="43">
        <v>138</v>
      </c>
      <c r="K92" s="44">
        <v>429</v>
      </c>
      <c r="L92" s="43">
        <v>12.03</v>
      </c>
    </row>
    <row r="93" spans="1:12" ht="15" x14ac:dyDescent="0.25">
      <c r="A93" s="23"/>
      <c r="B93" s="15"/>
      <c r="C93" s="11"/>
      <c r="D93" s="7" t="s">
        <v>30</v>
      </c>
      <c r="E93" s="42" t="s">
        <v>57</v>
      </c>
      <c r="F93" s="43">
        <v>200</v>
      </c>
      <c r="G93" s="43">
        <v>0</v>
      </c>
      <c r="H93" s="43">
        <v>0</v>
      </c>
      <c r="I93" s="43">
        <v>18.399999999999999</v>
      </c>
      <c r="J93" s="43">
        <v>74</v>
      </c>
      <c r="K93" s="44">
        <v>617</v>
      </c>
      <c r="L93" s="43">
        <v>8.43</v>
      </c>
    </row>
    <row r="94" spans="1:12" ht="15" x14ac:dyDescent="0.25">
      <c r="A94" s="23"/>
      <c r="B94" s="15"/>
      <c r="C94" s="11"/>
      <c r="D94" s="7" t="s">
        <v>31</v>
      </c>
      <c r="E94" s="42" t="s">
        <v>46</v>
      </c>
      <c r="F94" s="43">
        <v>30</v>
      </c>
      <c r="G94" s="43">
        <v>2.6</v>
      </c>
      <c r="H94" s="43">
        <v>0.24</v>
      </c>
      <c r="I94" s="43">
        <v>13.7</v>
      </c>
      <c r="J94" s="43">
        <v>65.900000000000006</v>
      </c>
      <c r="K94" s="44"/>
      <c r="L94" s="43">
        <v>1.92</v>
      </c>
    </row>
    <row r="95" spans="1:12" ht="25.5" x14ac:dyDescent="0.25">
      <c r="A95" s="23"/>
      <c r="B95" s="15"/>
      <c r="C95" s="11"/>
      <c r="D95" s="7" t="s">
        <v>32</v>
      </c>
      <c r="E95" s="42" t="s">
        <v>47</v>
      </c>
      <c r="F95" s="43">
        <v>30</v>
      </c>
      <c r="G95" s="43">
        <v>0.8</v>
      </c>
      <c r="H95" s="43">
        <v>0.36</v>
      </c>
      <c r="I95" s="43">
        <v>10.199999999999999</v>
      </c>
      <c r="J95" s="43">
        <v>54.3</v>
      </c>
      <c r="K95" s="44"/>
      <c r="L95" s="43">
        <v>1.59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770</v>
      </c>
      <c r="G98" s="19">
        <f>SUM(G89:G97)</f>
        <v>23.66</v>
      </c>
      <c r="H98" s="19">
        <f t="shared" ref="H98" si="35">SUM(H89:H97)</f>
        <v>22.709999999999997</v>
      </c>
      <c r="I98" s="19">
        <f t="shared" ref="I98" si="36">SUM(I89:I97)</f>
        <v>96.550000000000011</v>
      </c>
      <c r="J98" s="19">
        <f t="shared" ref="J98:L98" si="37">SUM(J89:J97)</f>
        <v>692.4</v>
      </c>
      <c r="K98" s="25"/>
      <c r="L98" s="19">
        <f t="shared" si="37"/>
        <v>73.13000000000001</v>
      </c>
    </row>
    <row r="99" spans="1:12" ht="15.75" customHeight="1" x14ac:dyDescent="0.2">
      <c r="A99" s="29">
        <f>A81</f>
        <v>1</v>
      </c>
      <c r="B99" s="30">
        <f>B81</f>
        <v>5</v>
      </c>
      <c r="C99" s="50" t="s">
        <v>4</v>
      </c>
      <c r="D99" s="51"/>
      <c r="E99" s="31"/>
      <c r="F99" s="32">
        <f>F88+F98</f>
        <v>1273</v>
      </c>
      <c r="G99" s="32">
        <f t="shared" ref="G99" si="38">G88+G98</f>
        <v>42.36</v>
      </c>
      <c r="H99" s="32">
        <f t="shared" ref="H99" si="39">H88+H98</f>
        <v>42.25</v>
      </c>
      <c r="I99" s="32">
        <f t="shared" ref="I99" si="40">I88+I98</f>
        <v>165.25</v>
      </c>
      <c r="J99" s="32">
        <f t="shared" ref="J99:L99" si="41">J88+J98</f>
        <v>1269.3</v>
      </c>
      <c r="K99" s="32"/>
      <c r="L99" s="32">
        <f t="shared" si="41"/>
        <v>123.60000000000002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68</v>
      </c>
      <c r="F100" s="40">
        <v>220</v>
      </c>
      <c r="G100" s="40">
        <v>7.9</v>
      </c>
      <c r="H100" s="40">
        <v>11.4</v>
      </c>
      <c r="I100" s="40">
        <v>24.08</v>
      </c>
      <c r="J100" s="40">
        <v>254.2</v>
      </c>
      <c r="K100" s="41">
        <v>255</v>
      </c>
      <c r="L100" s="40">
        <v>14.17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71</v>
      </c>
      <c r="F102" s="43">
        <v>210</v>
      </c>
      <c r="G102" s="43">
        <v>3.9</v>
      </c>
      <c r="H102" s="43">
        <v>3</v>
      </c>
      <c r="I102" s="43">
        <v>25</v>
      </c>
      <c r="J102" s="43">
        <v>136</v>
      </c>
      <c r="K102" s="44">
        <v>496</v>
      </c>
      <c r="L102" s="43">
        <v>12</v>
      </c>
    </row>
    <row r="103" spans="1:12" ht="15" x14ac:dyDescent="0.25">
      <c r="A103" s="23"/>
      <c r="B103" s="15"/>
      <c r="C103" s="11"/>
      <c r="D103" s="7" t="s">
        <v>23</v>
      </c>
      <c r="E103" s="42" t="s">
        <v>46</v>
      </c>
      <c r="F103" s="43">
        <v>30</v>
      </c>
      <c r="G103" s="43">
        <v>2.6</v>
      </c>
      <c r="H103" s="43">
        <v>0.24</v>
      </c>
      <c r="I103" s="43">
        <v>13.7</v>
      </c>
      <c r="J103" s="43">
        <v>65.900000000000006</v>
      </c>
      <c r="K103" s="44"/>
      <c r="L103" s="43">
        <v>1.92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 t="s">
        <v>63</v>
      </c>
      <c r="E105" s="42" t="s">
        <v>78</v>
      </c>
      <c r="F105" s="43">
        <v>40</v>
      </c>
      <c r="G105" s="43">
        <v>1.2</v>
      </c>
      <c r="H105" s="43">
        <v>4.2</v>
      </c>
      <c r="I105" s="43">
        <v>20.399999999999999</v>
      </c>
      <c r="J105" s="43">
        <v>124</v>
      </c>
      <c r="K105" s="44">
        <v>96</v>
      </c>
      <c r="L105" s="43">
        <v>8.0500000000000007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42">SUM(G100:G106)</f>
        <v>15.6</v>
      </c>
      <c r="H107" s="19">
        <f t="shared" si="42"/>
        <v>18.84</v>
      </c>
      <c r="I107" s="19">
        <f t="shared" si="42"/>
        <v>83.18</v>
      </c>
      <c r="J107" s="19">
        <f t="shared" si="42"/>
        <v>580.1</v>
      </c>
      <c r="K107" s="25"/>
      <c r="L107" s="19">
        <f t="shared" ref="L107" si="43">SUM(L100:L106)</f>
        <v>36.14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42</v>
      </c>
      <c r="F108" s="43">
        <v>60</v>
      </c>
      <c r="G108" s="43">
        <v>0.5</v>
      </c>
      <c r="H108" s="43">
        <v>0.06</v>
      </c>
      <c r="I108" s="43">
        <v>1.02</v>
      </c>
      <c r="J108" s="43">
        <v>7.8</v>
      </c>
      <c r="K108" s="44">
        <v>107</v>
      </c>
      <c r="L108" s="43">
        <v>14.02</v>
      </c>
    </row>
    <row r="109" spans="1:12" ht="15" x14ac:dyDescent="0.25">
      <c r="A109" s="23"/>
      <c r="B109" s="15"/>
      <c r="C109" s="11"/>
      <c r="D109" s="7" t="s">
        <v>27</v>
      </c>
      <c r="E109" s="42" t="s">
        <v>43</v>
      </c>
      <c r="F109" s="43">
        <v>200</v>
      </c>
      <c r="G109" s="43">
        <v>2.84</v>
      </c>
      <c r="H109" s="43">
        <v>4.9000000000000004</v>
      </c>
      <c r="I109" s="43">
        <v>12.1</v>
      </c>
      <c r="J109" s="43">
        <v>86.4</v>
      </c>
      <c r="K109" s="44">
        <v>144</v>
      </c>
      <c r="L109" s="43">
        <v>19.02</v>
      </c>
    </row>
    <row r="110" spans="1:12" ht="15" x14ac:dyDescent="0.25">
      <c r="A110" s="23"/>
      <c r="B110" s="15"/>
      <c r="C110" s="11"/>
      <c r="D110" s="7" t="s">
        <v>28</v>
      </c>
      <c r="E110" s="42" t="s">
        <v>44</v>
      </c>
      <c r="F110" s="43">
        <v>90</v>
      </c>
      <c r="G110" s="43">
        <v>10.09</v>
      </c>
      <c r="H110" s="43">
        <v>14.06</v>
      </c>
      <c r="I110" s="43">
        <v>12.9</v>
      </c>
      <c r="J110" s="43">
        <v>230</v>
      </c>
      <c r="K110" s="44">
        <v>381</v>
      </c>
      <c r="L110" s="43">
        <v>29.2</v>
      </c>
    </row>
    <row r="111" spans="1:12" ht="15" x14ac:dyDescent="0.25">
      <c r="A111" s="23"/>
      <c r="B111" s="15"/>
      <c r="C111" s="11"/>
      <c r="D111" s="7" t="s">
        <v>29</v>
      </c>
      <c r="E111" s="42" t="s">
        <v>77</v>
      </c>
      <c r="F111" s="43">
        <v>150</v>
      </c>
      <c r="G111" s="43">
        <v>5.7</v>
      </c>
      <c r="H111" s="43">
        <v>3.67</v>
      </c>
      <c r="I111" s="43">
        <v>33</v>
      </c>
      <c r="J111" s="43">
        <v>187</v>
      </c>
      <c r="K111" s="44">
        <v>291</v>
      </c>
      <c r="L111" s="43">
        <v>5.39</v>
      </c>
    </row>
    <row r="112" spans="1:12" ht="15" x14ac:dyDescent="0.25">
      <c r="A112" s="23"/>
      <c r="B112" s="15"/>
      <c r="C112" s="11"/>
      <c r="D112" s="7" t="s">
        <v>30</v>
      </c>
      <c r="E112" s="42" t="s">
        <v>45</v>
      </c>
      <c r="F112" s="43">
        <v>223</v>
      </c>
      <c r="G112" s="43">
        <v>0.1</v>
      </c>
      <c r="H112" s="43">
        <v>0</v>
      </c>
      <c r="I112" s="43">
        <v>15.2</v>
      </c>
      <c r="J112" s="43">
        <v>61</v>
      </c>
      <c r="K112" s="44">
        <v>494</v>
      </c>
      <c r="L112" s="43">
        <v>2.4700000000000002</v>
      </c>
    </row>
    <row r="113" spans="1:12" ht="15" x14ac:dyDescent="0.25">
      <c r="A113" s="23"/>
      <c r="B113" s="15"/>
      <c r="C113" s="11"/>
      <c r="D113" s="7" t="s">
        <v>31</v>
      </c>
      <c r="E113" s="42" t="s">
        <v>46</v>
      </c>
      <c r="F113" s="43">
        <v>30</v>
      </c>
      <c r="G113" s="43">
        <v>2.6</v>
      </c>
      <c r="H113" s="43">
        <v>0.24</v>
      </c>
      <c r="I113" s="43">
        <v>13.7</v>
      </c>
      <c r="J113" s="43">
        <v>65.900000000000006</v>
      </c>
      <c r="K113" s="44"/>
      <c r="L113" s="43">
        <v>1.92</v>
      </c>
    </row>
    <row r="114" spans="1:12" ht="25.5" x14ac:dyDescent="0.25">
      <c r="A114" s="23"/>
      <c r="B114" s="15"/>
      <c r="C114" s="11"/>
      <c r="D114" s="7" t="s">
        <v>32</v>
      </c>
      <c r="E114" s="42" t="s">
        <v>47</v>
      </c>
      <c r="F114" s="43">
        <v>30</v>
      </c>
      <c r="G114" s="43">
        <v>0.8</v>
      </c>
      <c r="H114" s="43">
        <v>0.36</v>
      </c>
      <c r="I114" s="43">
        <v>10.199999999999999</v>
      </c>
      <c r="J114" s="43">
        <v>54.3</v>
      </c>
      <c r="K114" s="44"/>
      <c r="L114" s="43">
        <v>1.59</v>
      </c>
    </row>
    <row r="115" spans="1:12" ht="15" x14ac:dyDescent="0.25">
      <c r="A115" s="23"/>
      <c r="B115" s="15"/>
      <c r="C115" s="11"/>
      <c r="D115" s="6" t="s">
        <v>48</v>
      </c>
      <c r="E115" s="42" t="s">
        <v>61</v>
      </c>
      <c r="F115" s="43">
        <v>30</v>
      </c>
      <c r="G115" s="43">
        <v>0.8</v>
      </c>
      <c r="H115" s="43">
        <v>0.7</v>
      </c>
      <c r="I115" s="43">
        <v>2.7</v>
      </c>
      <c r="J115" s="43">
        <v>21.3</v>
      </c>
      <c r="K115" s="44">
        <v>587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813</v>
      </c>
      <c r="G117" s="19">
        <f t="shared" ref="G117:J117" si="44">SUM(G108:G116)</f>
        <v>23.430000000000003</v>
      </c>
      <c r="H117" s="19">
        <f t="shared" si="44"/>
        <v>23.989999999999995</v>
      </c>
      <c r="I117" s="19">
        <f t="shared" si="44"/>
        <v>100.82000000000001</v>
      </c>
      <c r="J117" s="19">
        <f t="shared" si="44"/>
        <v>713.69999999999993</v>
      </c>
      <c r="K117" s="25"/>
      <c r="L117" s="19">
        <f t="shared" ref="L117" si="45">SUM(L108:L116)</f>
        <v>76.41</v>
      </c>
    </row>
    <row r="118" spans="1:12" ht="15" x14ac:dyDescent="0.2">
      <c r="A118" s="29">
        <f>A100</f>
        <v>2</v>
      </c>
      <c r="B118" s="30">
        <f>B100</f>
        <v>1</v>
      </c>
      <c r="C118" s="50" t="s">
        <v>4</v>
      </c>
      <c r="D118" s="51"/>
      <c r="E118" s="31"/>
      <c r="F118" s="32">
        <f>F107+F117</f>
        <v>1313</v>
      </c>
      <c r="G118" s="32">
        <f t="shared" ref="G118" si="46">G107+G117</f>
        <v>39.03</v>
      </c>
      <c r="H118" s="32">
        <f t="shared" ref="H118" si="47">H107+H117</f>
        <v>42.83</v>
      </c>
      <c r="I118" s="32">
        <f t="shared" ref="I118" si="48">I107+I117</f>
        <v>184</v>
      </c>
      <c r="J118" s="32">
        <f t="shared" ref="J118:L118" si="49">J107+J117</f>
        <v>1293.8</v>
      </c>
      <c r="K118" s="32"/>
      <c r="L118" s="32">
        <f t="shared" si="49"/>
        <v>112.55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69</v>
      </c>
      <c r="F119" s="40">
        <v>220</v>
      </c>
      <c r="G119" s="40">
        <v>6.7</v>
      </c>
      <c r="H119" s="40">
        <v>7.9</v>
      </c>
      <c r="I119" s="40">
        <v>32</v>
      </c>
      <c r="J119" s="40">
        <v>217</v>
      </c>
      <c r="K119" s="41">
        <v>165</v>
      </c>
      <c r="L119" s="40">
        <v>15.06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62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493</v>
      </c>
      <c r="L121" s="43">
        <v>2.6</v>
      </c>
    </row>
    <row r="122" spans="1:12" ht="15" x14ac:dyDescent="0.25">
      <c r="A122" s="14"/>
      <c r="B122" s="15"/>
      <c r="C122" s="11"/>
      <c r="D122" s="7" t="s">
        <v>23</v>
      </c>
      <c r="E122" s="42" t="s">
        <v>46</v>
      </c>
      <c r="F122" s="43">
        <v>30</v>
      </c>
      <c r="G122" s="43">
        <v>2.6</v>
      </c>
      <c r="H122" s="43">
        <v>0.24</v>
      </c>
      <c r="I122" s="43">
        <v>13.7</v>
      </c>
      <c r="J122" s="43">
        <v>65.900000000000006</v>
      </c>
      <c r="K122" s="44"/>
      <c r="L122" s="43">
        <v>1.92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 t="s">
        <v>63</v>
      </c>
      <c r="E124" s="42" t="s">
        <v>65</v>
      </c>
      <c r="F124" s="43">
        <v>40</v>
      </c>
      <c r="G124" s="43">
        <v>6</v>
      </c>
      <c r="H124" s="43">
        <v>8.1</v>
      </c>
      <c r="I124" s="43">
        <v>7.8</v>
      </c>
      <c r="J124" s="43">
        <v>129</v>
      </c>
      <c r="K124" s="44">
        <v>91</v>
      </c>
      <c r="L124" s="43">
        <v>14.02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505</v>
      </c>
      <c r="G126" s="19">
        <f t="shared" ref="G126:J126" si="50">SUM(G119:G125)</f>
        <v>15.4</v>
      </c>
      <c r="H126" s="19">
        <f t="shared" si="50"/>
        <v>16.240000000000002</v>
      </c>
      <c r="I126" s="19">
        <f t="shared" si="50"/>
        <v>68.5</v>
      </c>
      <c r="J126" s="19">
        <f t="shared" si="50"/>
        <v>471.9</v>
      </c>
      <c r="K126" s="25"/>
      <c r="L126" s="19">
        <f t="shared" ref="L126" si="51">SUM(L119:L125)</f>
        <v>33.599999999999994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88</v>
      </c>
      <c r="F127" s="43">
        <v>60</v>
      </c>
      <c r="G127" s="43">
        <v>9.8000000000000007</v>
      </c>
      <c r="H127" s="43">
        <v>13.6</v>
      </c>
      <c r="I127" s="43">
        <v>18.899999999999999</v>
      </c>
      <c r="J127" s="43">
        <v>321</v>
      </c>
      <c r="K127" s="44"/>
      <c r="L127" s="43">
        <v>14.5</v>
      </c>
    </row>
    <row r="128" spans="1:12" ht="15" x14ac:dyDescent="0.25">
      <c r="A128" s="14"/>
      <c r="B128" s="15"/>
      <c r="C128" s="11"/>
      <c r="D128" s="7" t="s">
        <v>27</v>
      </c>
      <c r="E128" s="42" t="s">
        <v>89</v>
      </c>
      <c r="F128" s="43">
        <v>200</v>
      </c>
      <c r="G128" s="43">
        <v>4.5999999999999996</v>
      </c>
      <c r="H128" s="43">
        <v>4.2</v>
      </c>
      <c r="I128" s="43">
        <v>19.899999999999999</v>
      </c>
      <c r="J128" s="43">
        <v>97</v>
      </c>
      <c r="K128" s="44">
        <v>132</v>
      </c>
      <c r="L128" s="43">
        <v>21.06</v>
      </c>
    </row>
    <row r="129" spans="1:12" ht="15" x14ac:dyDescent="0.25">
      <c r="A129" s="14"/>
      <c r="B129" s="15"/>
      <c r="C129" s="11"/>
      <c r="D129" s="7" t="s">
        <v>28</v>
      </c>
      <c r="E129" s="42" t="s">
        <v>90</v>
      </c>
      <c r="F129" s="43">
        <v>250</v>
      </c>
      <c r="G129" s="43">
        <v>5.55</v>
      </c>
      <c r="H129" s="43">
        <v>5.44</v>
      </c>
      <c r="I129" s="43">
        <v>24</v>
      </c>
      <c r="J129" s="43">
        <v>94.5</v>
      </c>
      <c r="K129" s="44">
        <v>423</v>
      </c>
      <c r="L129" s="43">
        <v>12.5</v>
      </c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 t="s">
        <v>57</v>
      </c>
      <c r="F131" s="43">
        <v>200</v>
      </c>
      <c r="G131" s="43">
        <v>0</v>
      </c>
      <c r="H131" s="43">
        <v>0</v>
      </c>
      <c r="I131" s="43">
        <v>18.399999999999999</v>
      </c>
      <c r="J131" s="43">
        <v>74</v>
      </c>
      <c r="K131" s="44">
        <v>617</v>
      </c>
      <c r="L131" s="43">
        <v>8.43</v>
      </c>
    </row>
    <row r="132" spans="1:12" ht="15" x14ac:dyDescent="0.25">
      <c r="A132" s="14"/>
      <c r="B132" s="15"/>
      <c r="C132" s="11"/>
      <c r="D132" s="7" t="s">
        <v>31</v>
      </c>
      <c r="E132" s="42" t="s">
        <v>46</v>
      </c>
      <c r="F132" s="43">
        <v>30</v>
      </c>
      <c r="G132" s="43">
        <v>2.6</v>
      </c>
      <c r="H132" s="43">
        <v>0.24</v>
      </c>
      <c r="I132" s="43">
        <v>13.7</v>
      </c>
      <c r="J132" s="43">
        <v>65.900000000000006</v>
      </c>
      <c r="K132" s="44"/>
      <c r="L132" s="43">
        <v>1.92</v>
      </c>
    </row>
    <row r="133" spans="1:12" ht="25.5" x14ac:dyDescent="0.25">
      <c r="A133" s="14"/>
      <c r="B133" s="15"/>
      <c r="C133" s="11"/>
      <c r="D133" s="7" t="s">
        <v>32</v>
      </c>
      <c r="E133" s="42" t="s">
        <v>47</v>
      </c>
      <c r="F133" s="43">
        <v>30</v>
      </c>
      <c r="G133" s="43">
        <v>0.8</v>
      </c>
      <c r="H133" s="43">
        <v>0.36</v>
      </c>
      <c r="I133" s="43">
        <v>10.199999999999999</v>
      </c>
      <c r="J133" s="43">
        <v>54.3</v>
      </c>
      <c r="K133" s="44"/>
      <c r="L133" s="43">
        <v>1.59</v>
      </c>
    </row>
    <row r="134" spans="1:12" ht="15" x14ac:dyDescent="0.25">
      <c r="A134" s="14"/>
      <c r="B134" s="15"/>
      <c r="C134" s="11"/>
      <c r="D134" s="6" t="s">
        <v>48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770</v>
      </c>
      <c r="G136" s="19">
        <f t="shared" ref="G136:J136" si="52">SUM(G127:G135)</f>
        <v>23.35</v>
      </c>
      <c r="H136" s="19">
        <f t="shared" si="52"/>
        <v>23.84</v>
      </c>
      <c r="I136" s="19">
        <f t="shared" si="52"/>
        <v>105.1</v>
      </c>
      <c r="J136" s="19">
        <f t="shared" si="52"/>
        <v>706.69999999999993</v>
      </c>
      <c r="K136" s="25"/>
      <c r="L136" s="19">
        <f t="shared" ref="L136" si="53">SUM(L127:L135)</f>
        <v>60.000000000000007</v>
      </c>
    </row>
    <row r="137" spans="1:12" ht="15" x14ac:dyDescent="0.2">
      <c r="A137" s="33">
        <f>A119</f>
        <v>2</v>
      </c>
      <c r="B137" s="33">
        <f>B119</f>
        <v>2</v>
      </c>
      <c r="C137" s="50" t="s">
        <v>4</v>
      </c>
      <c r="D137" s="51"/>
      <c r="E137" s="31"/>
      <c r="F137" s="32">
        <f>F126+F136</f>
        <v>1275</v>
      </c>
      <c r="G137" s="32">
        <f t="shared" ref="G137" si="54">G126+G136</f>
        <v>38.75</v>
      </c>
      <c r="H137" s="32">
        <f t="shared" ref="H137" si="55">H126+H136</f>
        <v>40.08</v>
      </c>
      <c r="I137" s="32">
        <f t="shared" ref="I137" si="56">I126+I136</f>
        <v>173.6</v>
      </c>
      <c r="J137" s="32">
        <f t="shared" ref="J137:L137" si="57">J126+J136</f>
        <v>1178.5999999999999</v>
      </c>
      <c r="K137" s="32"/>
      <c r="L137" s="32">
        <f t="shared" si="57"/>
        <v>93.6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91</v>
      </c>
      <c r="F138" s="40">
        <v>210</v>
      </c>
      <c r="G138" s="40">
        <v>14.5</v>
      </c>
      <c r="H138" s="40">
        <v>14.3</v>
      </c>
      <c r="I138" s="40">
        <v>28.6</v>
      </c>
      <c r="J138" s="40">
        <v>318</v>
      </c>
      <c r="K138" s="41">
        <v>301</v>
      </c>
      <c r="L138" s="40">
        <v>39.200000000000003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 t="s">
        <v>45</v>
      </c>
      <c r="F140" s="43">
        <v>223</v>
      </c>
      <c r="G140" s="43">
        <v>0.1</v>
      </c>
      <c r="H140" s="43">
        <v>0</v>
      </c>
      <c r="I140" s="43">
        <v>15.2</v>
      </c>
      <c r="J140" s="43">
        <v>61</v>
      </c>
      <c r="K140" s="44">
        <v>494</v>
      </c>
      <c r="L140" s="43">
        <v>2.4700000000000002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46</v>
      </c>
      <c r="F141" s="43">
        <v>30</v>
      </c>
      <c r="G141" s="43">
        <v>2.6</v>
      </c>
      <c r="H141" s="43">
        <v>0.24</v>
      </c>
      <c r="I141" s="43">
        <v>13.7</v>
      </c>
      <c r="J141" s="43">
        <v>65.900000000000006</v>
      </c>
      <c r="K141" s="44"/>
      <c r="L141" s="43">
        <v>1.92</v>
      </c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 t="s">
        <v>63</v>
      </c>
      <c r="E143" s="42" t="s">
        <v>72</v>
      </c>
      <c r="F143" s="43">
        <v>40</v>
      </c>
      <c r="G143" s="43">
        <v>1.8</v>
      </c>
      <c r="H143" s="43">
        <v>4.8</v>
      </c>
      <c r="I143" s="43">
        <v>10</v>
      </c>
      <c r="J143" s="43">
        <v>125</v>
      </c>
      <c r="K143" s="44">
        <v>93</v>
      </c>
      <c r="L143" s="43">
        <v>8.06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503</v>
      </c>
      <c r="G145" s="19">
        <f t="shared" ref="G145:J145" si="58">SUM(G138:G144)</f>
        <v>19</v>
      </c>
      <c r="H145" s="19">
        <f t="shared" si="58"/>
        <v>19.34</v>
      </c>
      <c r="I145" s="19">
        <f t="shared" si="58"/>
        <v>67.5</v>
      </c>
      <c r="J145" s="19">
        <f t="shared" si="58"/>
        <v>569.9</v>
      </c>
      <c r="K145" s="25"/>
      <c r="L145" s="19">
        <f t="shared" ref="L145" si="59">SUM(L138:L144)</f>
        <v>51.650000000000006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100</v>
      </c>
      <c r="F146" s="43">
        <v>60</v>
      </c>
      <c r="G146" s="43">
        <v>0.66</v>
      </c>
      <c r="H146" s="43">
        <v>0.12</v>
      </c>
      <c r="I146" s="43">
        <v>6</v>
      </c>
      <c r="J146" s="43">
        <v>14.45</v>
      </c>
      <c r="K146" s="44">
        <v>106</v>
      </c>
      <c r="L146" s="43">
        <v>6.02</v>
      </c>
    </row>
    <row r="147" spans="1:12" ht="15" x14ac:dyDescent="0.25">
      <c r="A147" s="23"/>
      <c r="B147" s="15"/>
      <c r="C147" s="11"/>
      <c r="D147" s="7" t="s">
        <v>27</v>
      </c>
      <c r="E147" s="42" t="s">
        <v>92</v>
      </c>
      <c r="F147" s="43">
        <v>200</v>
      </c>
      <c r="G147" s="43">
        <v>1.46</v>
      </c>
      <c r="H147" s="43">
        <v>4</v>
      </c>
      <c r="I147" s="43">
        <v>8.52</v>
      </c>
      <c r="J147" s="43">
        <v>76</v>
      </c>
      <c r="K147" s="44">
        <v>128</v>
      </c>
      <c r="L147" s="43">
        <v>21.05</v>
      </c>
    </row>
    <row r="148" spans="1:12" ht="15" x14ac:dyDescent="0.25">
      <c r="A148" s="23"/>
      <c r="B148" s="15"/>
      <c r="C148" s="11"/>
      <c r="D148" s="7" t="s">
        <v>28</v>
      </c>
      <c r="E148" s="42" t="s">
        <v>59</v>
      </c>
      <c r="F148" s="43">
        <v>250</v>
      </c>
      <c r="G148" s="43">
        <v>20.53</v>
      </c>
      <c r="H148" s="43">
        <v>14.51</v>
      </c>
      <c r="I148" s="43">
        <v>36.6</v>
      </c>
      <c r="J148" s="43">
        <v>343.8</v>
      </c>
      <c r="K148" s="44">
        <v>482</v>
      </c>
      <c r="L148" s="43">
        <v>35.6</v>
      </c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 t="s">
        <v>54</v>
      </c>
      <c r="F150" s="43">
        <v>200</v>
      </c>
      <c r="G150" s="43">
        <v>0.5</v>
      </c>
      <c r="H150" s="43">
        <v>0</v>
      </c>
      <c r="I150" s="43">
        <v>27</v>
      </c>
      <c r="J150" s="43">
        <v>110</v>
      </c>
      <c r="K150" s="44">
        <v>508</v>
      </c>
      <c r="L150" s="43">
        <v>8.09</v>
      </c>
    </row>
    <row r="151" spans="1:12" ht="15" x14ac:dyDescent="0.25">
      <c r="A151" s="23"/>
      <c r="B151" s="15"/>
      <c r="C151" s="11"/>
      <c r="D151" s="7" t="s">
        <v>31</v>
      </c>
      <c r="E151" s="42" t="s">
        <v>46</v>
      </c>
      <c r="F151" s="43">
        <v>30</v>
      </c>
      <c r="G151" s="43">
        <v>2.6</v>
      </c>
      <c r="H151" s="43">
        <v>0.24</v>
      </c>
      <c r="I151" s="43">
        <v>13.7</v>
      </c>
      <c r="J151" s="43">
        <v>65.900000000000006</v>
      </c>
      <c r="K151" s="44"/>
      <c r="L151" s="43">
        <v>1.92</v>
      </c>
    </row>
    <row r="152" spans="1:12" ht="25.5" x14ac:dyDescent="0.25">
      <c r="A152" s="23"/>
      <c r="B152" s="15"/>
      <c r="C152" s="11"/>
      <c r="D152" s="7" t="s">
        <v>32</v>
      </c>
      <c r="E152" s="42" t="s">
        <v>47</v>
      </c>
      <c r="F152" s="43">
        <v>30</v>
      </c>
      <c r="G152" s="43">
        <v>0.8</v>
      </c>
      <c r="H152" s="43">
        <v>0.36</v>
      </c>
      <c r="I152" s="43">
        <v>10.199999999999999</v>
      </c>
      <c r="J152" s="43">
        <v>54.3</v>
      </c>
      <c r="K152" s="44"/>
      <c r="L152" s="43">
        <v>1.59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770</v>
      </c>
      <c r="G155" s="19">
        <f t="shared" ref="G155:J155" si="60">SUM(G146:G154)</f>
        <v>26.550000000000004</v>
      </c>
      <c r="H155" s="19">
        <f t="shared" si="60"/>
        <v>19.229999999999997</v>
      </c>
      <c r="I155" s="19">
        <f t="shared" si="60"/>
        <v>102.02000000000001</v>
      </c>
      <c r="J155" s="19">
        <f t="shared" si="60"/>
        <v>664.44999999999993</v>
      </c>
      <c r="K155" s="25"/>
      <c r="L155" s="19">
        <f t="shared" ref="L155" si="61">SUM(L146:L154)</f>
        <v>74.27000000000001</v>
      </c>
    </row>
    <row r="156" spans="1:12" ht="15" x14ac:dyDescent="0.2">
      <c r="A156" s="29">
        <f>A138</f>
        <v>2</v>
      </c>
      <c r="B156" s="30">
        <f>B138</f>
        <v>3</v>
      </c>
      <c r="C156" s="50" t="s">
        <v>4</v>
      </c>
      <c r="D156" s="51"/>
      <c r="E156" s="31"/>
      <c r="F156" s="32">
        <f>F145+F155</f>
        <v>1273</v>
      </c>
      <c r="G156" s="32">
        <f t="shared" ref="G156" si="62">G145+G155</f>
        <v>45.550000000000004</v>
      </c>
      <c r="H156" s="32">
        <f t="shared" ref="H156" si="63">H145+H155</f>
        <v>38.569999999999993</v>
      </c>
      <c r="I156" s="32">
        <f t="shared" ref="I156" si="64">I145+I155</f>
        <v>169.52</v>
      </c>
      <c r="J156" s="32">
        <f t="shared" ref="J156:L156" si="65">J145+J155</f>
        <v>1234.3499999999999</v>
      </c>
      <c r="K156" s="32"/>
      <c r="L156" s="32">
        <f t="shared" si="65"/>
        <v>125.92000000000002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93</v>
      </c>
      <c r="F157" s="40">
        <v>220</v>
      </c>
      <c r="G157" s="40">
        <v>11.8</v>
      </c>
      <c r="H157" s="40">
        <v>11.66</v>
      </c>
      <c r="I157" s="40">
        <v>25</v>
      </c>
      <c r="J157" s="40">
        <v>226</v>
      </c>
      <c r="K157" s="41">
        <v>260</v>
      </c>
      <c r="L157" s="40">
        <v>15.09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62</v>
      </c>
      <c r="F159" s="43">
        <v>215</v>
      </c>
      <c r="G159" s="43">
        <v>0.1</v>
      </c>
      <c r="H159" s="43">
        <v>0</v>
      </c>
      <c r="I159" s="43">
        <v>15</v>
      </c>
      <c r="J159" s="43">
        <v>60</v>
      </c>
      <c r="K159" s="44">
        <v>493</v>
      </c>
      <c r="L159" s="43">
        <v>2.6</v>
      </c>
    </row>
    <row r="160" spans="1:12" ht="15" x14ac:dyDescent="0.25">
      <c r="A160" s="23"/>
      <c r="B160" s="15"/>
      <c r="C160" s="11"/>
      <c r="D160" s="7" t="s">
        <v>23</v>
      </c>
      <c r="E160" s="42" t="s">
        <v>46</v>
      </c>
      <c r="F160" s="43">
        <v>30</v>
      </c>
      <c r="G160" s="43">
        <v>2.6</v>
      </c>
      <c r="H160" s="43">
        <v>0.24</v>
      </c>
      <c r="I160" s="43">
        <v>13.7</v>
      </c>
      <c r="J160" s="43">
        <v>65.900000000000006</v>
      </c>
      <c r="K160" s="44"/>
      <c r="L160" s="43">
        <v>1.92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 t="s">
        <v>63</v>
      </c>
      <c r="E162" s="42" t="s">
        <v>78</v>
      </c>
      <c r="F162" s="43">
        <v>40</v>
      </c>
      <c r="G162" s="43">
        <v>1.2</v>
      </c>
      <c r="H162" s="43">
        <v>4.2</v>
      </c>
      <c r="I162" s="43">
        <v>20.399999999999999</v>
      </c>
      <c r="J162" s="43">
        <v>124</v>
      </c>
      <c r="K162" s="44">
        <v>96</v>
      </c>
      <c r="L162" s="43">
        <v>8.0500000000000007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505</v>
      </c>
      <c r="G164" s="19">
        <f t="shared" ref="G164:J164" si="66">SUM(G157:G163)</f>
        <v>15.7</v>
      </c>
      <c r="H164" s="19">
        <f t="shared" si="66"/>
        <v>16.100000000000001</v>
      </c>
      <c r="I164" s="19">
        <f t="shared" si="66"/>
        <v>74.099999999999994</v>
      </c>
      <c r="J164" s="19">
        <f t="shared" si="66"/>
        <v>475.9</v>
      </c>
      <c r="K164" s="25"/>
      <c r="L164" s="19">
        <f t="shared" ref="L164" si="67">SUM(L157:L163)</f>
        <v>27.66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70</v>
      </c>
      <c r="E165" s="42" t="s">
        <v>51</v>
      </c>
      <c r="F165" s="43">
        <v>100</v>
      </c>
      <c r="G165" s="43">
        <v>0.4</v>
      </c>
      <c r="H165" s="43">
        <v>0.4</v>
      </c>
      <c r="I165" s="43">
        <v>9.8000000000000007</v>
      </c>
      <c r="J165" s="43">
        <v>47</v>
      </c>
      <c r="K165" s="44">
        <v>112</v>
      </c>
      <c r="L165" s="43">
        <v>24</v>
      </c>
    </row>
    <row r="166" spans="1:12" ht="15" x14ac:dyDescent="0.25">
      <c r="A166" s="23"/>
      <c r="B166" s="15"/>
      <c r="C166" s="11"/>
      <c r="D166" s="7" t="s">
        <v>27</v>
      </c>
      <c r="E166" s="42" t="s">
        <v>94</v>
      </c>
      <c r="F166" s="43">
        <v>200</v>
      </c>
      <c r="G166" s="43">
        <v>2.06</v>
      </c>
      <c r="H166" s="43">
        <v>2.2200000000000002</v>
      </c>
      <c r="I166" s="43">
        <v>18.05</v>
      </c>
      <c r="J166" s="43">
        <v>99.6</v>
      </c>
      <c r="K166" s="44">
        <v>158</v>
      </c>
      <c r="L166" s="43">
        <v>21</v>
      </c>
    </row>
    <row r="167" spans="1:12" ht="15" x14ac:dyDescent="0.25">
      <c r="A167" s="23"/>
      <c r="B167" s="15"/>
      <c r="C167" s="11"/>
      <c r="D167" s="7" t="s">
        <v>28</v>
      </c>
      <c r="E167" s="42" t="s">
        <v>95</v>
      </c>
      <c r="F167" s="43">
        <v>90</v>
      </c>
      <c r="G167" s="43">
        <v>4.9000000000000004</v>
      </c>
      <c r="H167" s="43">
        <v>15.6</v>
      </c>
      <c r="I167" s="43">
        <v>6.9</v>
      </c>
      <c r="J167" s="43">
        <v>167.4</v>
      </c>
      <c r="K167" s="44">
        <v>412</v>
      </c>
      <c r="L167" s="43">
        <v>31.5</v>
      </c>
    </row>
    <row r="168" spans="1:12" ht="15" x14ac:dyDescent="0.25">
      <c r="A168" s="23"/>
      <c r="B168" s="15"/>
      <c r="C168" s="11"/>
      <c r="D168" s="7" t="s">
        <v>29</v>
      </c>
      <c r="E168" s="42" t="s">
        <v>60</v>
      </c>
      <c r="F168" s="43">
        <v>150</v>
      </c>
      <c r="G168" s="43">
        <v>15.5</v>
      </c>
      <c r="H168" s="43">
        <v>5.9</v>
      </c>
      <c r="I168" s="43">
        <v>34.5</v>
      </c>
      <c r="J168" s="43">
        <v>245</v>
      </c>
      <c r="K168" s="44">
        <v>418</v>
      </c>
      <c r="L168" s="43">
        <v>7.16</v>
      </c>
    </row>
    <row r="169" spans="1:12" ht="15" x14ac:dyDescent="0.25">
      <c r="A169" s="23"/>
      <c r="B169" s="15"/>
      <c r="C169" s="11"/>
      <c r="D169" s="7" t="s">
        <v>30</v>
      </c>
      <c r="E169" s="42" t="s">
        <v>50</v>
      </c>
      <c r="F169" s="43">
        <v>200</v>
      </c>
      <c r="G169" s="43">
        <v>0.5</v>
      </c>
      <c r="H169" s="43">
        <v>0.2</v>
      </c>
      <c r="I169" s="43">
        <v>23.1</v>
      </c>
      <c r="J169" s="43">
        <v>96</v>
      </c>
      <c r="K169" s="44">
        <v>507</v>
      </c>
      <c r="L169" s="43">
        <v>12</v>
      </c>
    </row>
    <row r="170" spans="1:12" ht="15" x14ac:dyDescent="0.25">
      <c r="A170" s="23"/>
      <c r="B170" s="15"/>
      <c r="C170" s="11"/>
      <c r="D170" s="7" t="s">
        <v>31</v>
      </c>
      <c r="E170" s="42" t="s">
        <v>46</v>
      </c>
      <c r="F170" s="43">
        <v>30</v>
      </c>
      <c r="G170" s="43">
        <v>2.6</v>
      </c>
      <c r="H170" s="43">
        <v>0.24</v>
      </c>
      <c r="I170" s="43">
        <v>13.7</v>
      </c>
      <c r="J170" s="43">
        <v>65.900000000000006</v>
      </c>
      <c r="K170" s="44"/>
      <c r="L170" s="43">
        <v>1.92</v>
      </c>
    </row>
    <row r="171" spans="1:12" ht="25.5" x14ac:dyDescent="0.25">
      <c r="A171" s="23"/>
      <c r="B171" s="15"/>
      <c r="C171" s="11"/>
      <c r="D171" s="7" t="s">
        <v>32</v>
      </c>
      <c r="E171" s="42" t="s">
        <v>47</v>
      </c>
      <c r="F171" s="43">
        <v>30</v>
      </c>
      <c r="G171" s="43">
        <v>0.8</v>
      </c>
      <c r="H171" s="43">
        <v>0.36</v>
      </c>
      <c r="I171" s="43">
        <v>10.199999999999999</v>
      </c>
      <c r="J171" s="43">
        <v>54.3</v>
      </c>
      <c r="K171" s="44"/>
      <c r="L171" s="43">
        <v>1.59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800</v>
      </c>
      <c r="G174" s="19">
        <f t="shared" ref="G174:J174" si="68">SUM(G165:G173)</f>
        <v>26.76</v>
      </c>
      <c r="H174" s="19">
        <f t="shared" si="68"/>
        <v>24.919999999999995</v>
      </c>
      <c r="I174" s="19">
        <f t="shared" si="68"/>
        <v>116.25</v>
      </c>
      <c r="J174" s="19">
        <f t="shared" si="68"/>
        <v>775.19999999999993</v>
      </c>
      <c r="K174" s="25"/>
      <c r="L174" s="19">
        <f t="shared" ref="L174" si="69">SUM(L165:L173)</f>
        <v>99.17</v>
      </c>
    </row>
    <row r="175" spans="1:12" ht="15" x14ac:dyDescent="0.2">
      <c r="A175" s="29">
        <f>A157</f>
        <v>2</v>
      </c>
      <c r="B175" s="30">
        <f>B157</f>
        <v>4</v>
      </c>
      <c r="C175" s="50" t="s">
        <v>4</v>
      </c>
      <c r="D175" s="51"/>
      <c r="E175" s="31"/>
      <c r="F175" s="32">
        <f>F164+F174</f>
        <v>1305</v>
      </c>
      <c r="G175" s="32">
        <f t="shared" ref="G175" si="70">G164+G174</f>
        <v>42.46</v>
      </c>
      <c r="H175" s="32">
        <f t="shared" ref="H175" si="71">H164+H174</f>
        <v>41.019999999999996</v>
      </c>
      <c r="I175" s="32">
        <f t="shared" ref="I175" si="72">I164+I174</f>
        <v>190.35</v>
      </c>
      <c r="J175" s="32">
        <f t="shared" ref="J175:L175" si="73">J164+J174</f>
        <v>1251.0999999999999</v>
      </c>
      <c r="K175" s="32"/>
      <c r="L175" s="32">
        <f t="shared" si="73"/>
        <v>126.83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73</v>
      </c>
      <c r="F176" s="40">
        <v>220</v>
      </c>
      <c r="G176" s="40">
        <v>11</v>
      </c>
      <c r="H176" s="40">
        <v>10.8</v>
      </c>
      <c r="I176" s="40">
        <v>30.86</v>
      </c>
      <c r="J176" s="40">
        <v>225.9</v>
      </c>
      <c r="K176" s="41">
        <v>262</v>
      </c>
      <c r="L176" s="40">
        <v>14.05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62</v>
      </c>
      <c r="F178" s="43">
        <v>215</v>
      </c>
      <c r="G178" s="43">
        <v>0.1</v>
      </c>
      <c r="H178" s="43">
        <v>0</v>
      </c>
      <c r="I178" s="43">
        <v>15</v>
      </c>
      <c r="J178" s="43">
        <v>60</v>
      </c>
      <c r="K178" s="44">
        <v>493</v>
      </c>
      <c r="L178" s="43">
        <v>2.6</v>
      </c>
    </row>
    <row r="179" spans="1:12" ht="15" x14ac:dyDescent="0.25">
      <c r="A179" s="23"/>
      <c r="B179" s="15"/>
      <c r="C179" s="11"/>
      <c r="D179" s="7" t="s">
        <v>23</v>
      </c>
      <c r="E179" s="42" t="s">
        <v>46</v>
      </c>
      <c r="F179" s="43">
        <v>30</v>
      </c>
      <c r="G179" s="43">
        <v>2.6</v>
      </c>
      <c r="H179" s="43">
        <v>0.24</v>
      </c>
      <c r="I179" s="43">
        <v>13.7</v>
      </c>
      <c r="J179" s="43">
        <v>65.900000000000006</v>
      </c>
      <c r="K179" s="44"/>
      <c r="L179" s="43">
        <v>1.92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 t="s">
        <v>63</v>
      </c>
      <c r="E181" s="42" t="s">
        <v>72</v>
      </c>
      <c r="F181" s="43">
        <v>40</v>
      </c>
      <c r="G181" s="43">
        <v>1.8</v>
      </c>
      <c r="H181" s="43">
        <v>4.8</v>
      </c>
      <c r="I181" s="43">
        <v>10</v>
      </c>
      <c r="J181" s="43">
        <v>125</v>
      </c>
      <c r="K181" s="44">
        <v>93</v>
      </c>
      <c r="L181" s="43">
        <v>8.06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505</v>
      </c>
      <c r="G183" s="19">
        <f t="shared" ref="G183:J183" si="74">SUM(G176:G182)</f>
        <v>15.5</v>
      </c>
      <c r="H183" s="19">
        <f t="shared" si="74"/>
        <v>15.84</v>
      </c>
      <c r="I183" s="19">
        <f t="shared" si="74"/>
        <v>69.56</v>
      </c>
      <c r="J183" s="19">
        <f t="shared" si="74"/>
        <v>476.79999999999995</v>
      </c>
      <c r="K183" s="25"/>
      <c r="L183" s="19">
        <f t="shared" ref="L183" si="75">SUM(L176:L182)</f>
        <v>26.630000000000003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98</v>
      </c>
      <c r="F184" s="43">
        <v>60</v>
      </c>
      <c r="G184" s="43">
        <v>0.96</v>
      </c>
      <c r="H184" s="43">
        <v>4.08</v>
      </c>
      <c r="I184" s="43">
        <v>1.8</v>
      </c>
      <c r="J184" s="43">
        <v>65.599999999999994</v>
      </c>
      <c r="K184" s="44">
        <v>48</v>
      </c>
      <c r="L184" s="43">
        <v>5.0599999999999996</v>
      </c>
    </row>
    <row r="185" spans="1:12" ht="15" x14ac:dyDescent="0.25">
      <c r="A185" s="23"/>
      <c r="B185" s="15"/>
      <c r="C185" s="11"/>
      <c r="D185" s="7" t="s">
        <v>27</v>
      </c>
      <c r="E185" s="42" t="s">
        <v>58</v>
      </c>
      <c r="F185" s="43">
        <v>200</v>
      </c>
      <c r="G185" s="43">
        <v>3.6</v>
      </c>
      <c r="H185" s="43">
        <v>8.9</v>
      </c>
      <c r="I185" s="43">
        <v>28.6</v>
      </c>
      <c r="J185" s="43">
        <v>189.9</v>
      </c>
      <c r="K185" s="44">
        <v>157</v>
      </c>
      <c r="L185" s="43">
        <v>31.2</v>
      </c>
    </row>
    <row r="186" spans="1:12" ht="15" x14ac:dyDescent="0.25">
      <c r="A186" s="23"/>
      <c r="B186" s="15"/>
      <c r="C186" s="11"/>
      <c r="D186" s="7" t="s">
        <v>28</v>
      </c>
      <c r="E186" s="42" t="s">
        <v>96</v>
      </c>
      <c r="F186" s="43">
        <v>90</v>
      </c>
      <c r="G186" s="43">
        <v>12.51</v>
      </c>
      <c r="H186" s="43">
        <v>1.89</v>
      </c>
      <c r="I186" s="43">
        <v>8.1</v>
      </c>
      <c r="J186" s="43">
        <v>101</v>
      </c>
      <c r="K186" s="44">
        <v>345</v>
      </c>
      <c r="L186" s="43">
        <v>26.7</v>
      </c>
    </row>
    <row r="187" spans="1:12" ht="15" x14ac:dyDescent="0.25">
      <c r="A187" s="23"/>
      <c r="B187" s="15"/>
      <c r="C187" s="11"/>
      <c r="D187" s="7" t="s">
        <v>29</v>
      </c>
      <c r="E187" s="42" t="s">
        <v>87</v>
      </c>
      <c r="F187" s="43">
        <v>150</v>
      </c>
      <c r="G187" s="43">
        <v>3.15</v>
      </c>
      <c r="H187" s="43">
        <v>6.6</v>
      </c>
      <c r="I187" s="43">
        <v>16.350000000000001</v>
      </c>
      <c r="J187" s="43">
        <v>138</v>
      </c>
      <c r="K187" s="44">
        <v>429</v>
      </c>
      <c r="L187" s="43">
        <v>12.03</v>
      </c>
    </row>
    <row r="188" spans="1:12" ht="15" x14ac:dyDescent="0.25">
      <c r="A188" s="23"/>
      <c r="B188" s="15"/>
      <c r="C188" s="11"/>
      <c r="D188" s="7" t="s">
        <v>30</v>
      </c>
      <c r="E188" s="42" t="s">
        <v>57</v>
      </c>
      <c r="F188" s="43">
        <v>200</v>
      </c>
      <c r="G188" s="43">
        <v>0</v>
      </c>
      <c r="H188" s="43">
        <v>0</v>
      </c>
      <c r="I188" s="43">
        <v>18.399999999999999</v>
      </c>
      <c r="J188" s="43">
        <v>74</v>
      </c>
      <c r="K188" s="44">
        <v>617</v>
      </c>
      <c r="L188" s="43">
        <v>8.43</v>
      </c>
    </row>
    <row r="189" spans="1:12" ht="15" x14ac:dyDescent="0.25">
      <c r="A189" s="23"/>
      <c r="B189" s="15"/>
      <c r="C189" s="11"/>
      <c r="D189" s="7" t="s">
        <v>31</v>
      </c>
      <c r="E189" s="42" t="s">
        <v>46</v>
      </c>
      <c r="F189" s="43">
        <v>30</v>
      </c>
      <c r="G189" s="43">
        <v>2.6</v>
      </c>
      <c r="H189" s="43">
        <v>0.24</v>
      </c>
      <c r="I189" s="43">
        <v>13.7</v>
      </c>
      <c r="J189" s="43">
        <v>65.900000000000006</v>
      </c>
      <c r="K189" s="44"/>
      <c r="L189" s="43">
        <v>1.92</v>
      </c>
    </row>
    <row r="190" spans="1:12" ht="25.5" x14ac:dyDescent="0.25">
      <c r="A190" s="23"/>
      <c r="B190" s="15"/>
      <c r="C190" s="11"/>
      <c r="D190" s="7" t="s">
        <v>32</v>
      </c>
      <c r="E190" s="42" t="s">
        <v>47</v>
      </c>
      <c r="F190" s="43">
        <v>30</v>
      </c>
      <c r="G190" s="43">
        <v>0.8</v>
      </c>
      <c r="H190" s="43">
        <v>0.36</v>
      </c>
      <c r="I190" s="43">
        <v>10.199999999999999</v>
      </c>
      <c r="J190" s="43">
        <v>54.3</v>
      </c>
      <c r="K190" s="44"/>
      <c r="L190" s="43">
        <v>1.59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760</v>
      </c>
      <c r="G193" s="19">
        <f t="shared" ref="G193:J193" si="76">SUM(G184:G192)</f>
        <v>23.62</v>
      </c>
      <c r="H193" s="19">
        <f t="shared" si="76"/>
        <v>22.069999999999997</v>
      </c>
      <c r="I193" s="19">
        <f t="shared" si="76"/>
        <v>97.15</v>
      </c>
      <c r="J193" s="19">
        <f t="shared" si="76"/>
        <v>688.69999999999993</v>
      </c>
      <c r="K193" s="25"/>
      <c r="L193" s="19">
        <f t="shared" ref="L193" si="77">SUM(L184:L192)</f>
        <v>86.929999999999993</v>
      </c>
    </row>
    <row r="194" spans="1:12" ht="15" x14ac:dyDescent="0.2">
      <c r="A194" s="29">
        <f>A176</f>
        <v>2</v>
      </c>
      <c r="B194" s="30">
        <f>B176</f>
        <v>5</v>
      </c>
      <c r="C194" s="50" t="s">
        <v>4</v>
      </c>
      <c r="D194" s="51"/>
      <c r="E194" s="31"/>
      <c r="F194" s="32">
        <f>F183+F193</f>
        <v>1265</v>
      </c>
      <c r="G194" s="32">
        <f t="shared" ref="G194" si="78">G183+G193</f>
        <v>39.120000000000005</v>
      </c>
      <c r="H194" s="32">
        <f t="shared" ref="H194" si="79">H183+H193</f>
        <v>37.909999999999997</v>
      </c>
      <c r="I194" s="32">
        <f t="shared" ref="I194" si="80">I183+I193</f>
        <v>166.71</v>
      </c>
      <c r="J194" s="32">
        <f t="shared" ref="J194:L194" si="81">J183+J193</f>
        <v>1165.5</v>
      </c>
      <c r="K194" s="32"/>
      <c r="L194" s="32">
        <f t="shared" si="81"/>
        <v>113.56</v>
      </c>
    </row>
    <row r="195" spans="1:12" x14ac:dyDescent="0.2">
      <c r="A195" s="27"/>
      <c r="B195" s="28"/>
      <c r="C195" s="52" t="s">
        <v>5</v>
      </c>
      <c r="D195" s="52"/>
      <c r="E195" s="52"/>
      <c r="F195" s="34">
        <f>(F24+F43+F61+F80+F99+F118+F137+F156+F175+F194)/(IF(F24=0,0,1)+IF(F43=0,0,1)+IF(F61=0,0,1)+IF(F80=0,0,1)+IF(F99=0,0,1)+IF(F118=0,0,1)+IF(F137=0,0,1)+IF(F156=0,0,1)+IF(F175=0,0,1)+IF(F194=0,0,1))</f>
        <v>1282.7</v>
      </c>
      <c r="G195" s="34">
        <f>(G24+G43+G61+G80+G99+G118+G137+G156+G175+G194)/(IF(G24=0,0,1)+IF(G43=0,0,1)+IF(G61=0,0,1)+IF(G80=0,0,1)+IF(G99=0,0,1)+IF(G118=0,0,1)+IF(G137=0,0,1)+IF(G156=0,0,1)+IF(G175=0,0,1)+IF(G194=0,0,1))</f>
        <v>41.701999999999998</v>
      </c>
      <c r="H195" s="34">
        <f>(H24+H43+H61+H80+H99+H118+H137+H156+H175+H194)/(IF(H24=0,0,1)+IF(H43=0,0,1)+IF(H61=0,0,1)+IF(H80=0,0,1)+IF(H99=0,0,1)+IF(H118=0,0,1)+IF(H137=0,0,1)+IF(H156=0,0,1)+IF(H175=0,0,1)+IF(H194=0,0,1))</f>
        <v>41.09899999999999</v>
      </c>
      <c r="I195" s="34">
        <f>(I24+I43+I61+I80+I99+I118+I137+I156+I175+I194)/(IF(I24=0,0,1)+IF(I43=0,0,1)+IF(I61=0,0,1)+IF(I80=0,0,1)+IF(I99=0,0,1)+IF(I118=0,0,1)+IF(I137=0,0,1)+IF(I156=0,0,1)+IF(I175=0,0,1)+IF(I194=0,0,1))</f>
        <v>176.31399999999999</v>
      </c>
      <c r="J195" s="34">
        <f>(J24+J43+J61+J80+J99+J118+J137+J156+J175+J194)/(IF(J24=0,0,1)+IF(J43=0,0,1)+IF(J61=0,0,1)+IF(J80=0,0,1)+IF(J99=0,0,1)+IF(J118=0,0,1)+IF(J137=0,0,1)+IF(J156=0,0,1)+IF(J175=0,0,1)+IF(J194=0,0,1))</f>
        <v>1239.7339999999999</v>
      </c>
      <c r="K195" s="34"/>
      <c r="L195" s="34">
        <f>(L24+L43+L61+L80+L99+L118+L137+L156+L175+L194)/(IF(L24=0,0,1)+IF(L43=0,0,1)+IF(L61=0,0,1)+IF(L80=0,0,1)+IF(L99=0,0,1)+IF(L118=0,0,1)+IF(L137=0,0,1)+IF(L156=0,0,1)+IF(L175=0,0,1)+IF(L194=0,0,1))</f>
        <v>115.14399999999998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Чурсина Светлана Ивановна</cp:lastModifiedBy>
  <dcterms:created xsi:type="dcterms:W3CDTF">2022-05-16T14:23:56Z</dcterms:created>
  <dcterms:modified xsi:type="dcterms:W3CDTF">2025-01-09T05:41:08Z</dcterms:modified>
</cp:coreProperties>
</file>