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Наталья Владимировна\Desktop\Типовое меню + календарь питания\"/>
    </mc:Choice>
  </mc:AlternateContent>
  <xr:revisionPtr revIDLastSave="0" documentId="13_ncr:1_{B171B035-449C-4FE1-91E3-E8C410332E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99" i="1" l="1"/>
  <c r="J80" i="1"/>
  <c r="J81" i="1"/>
  <c r="L24" i="1"/>
  <c r="L23" i="1"/>
  <c r="L13" i="1"/>
  <c r="L32" i="1"/>
  <c r="F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G13" i="1"/>
  <c r="F24" i="1"/>
  <c r="G24" i="1" l="1"/>
  <c r="H24" i="1"/>
  <c r="I43" i="1"/>
  <c r="I196" i="1" s="1"/>
  <c r="J43" i="1"/>
  <c r="F62" i="1"/>
  <c r="L62" i="1"/>
  <c r="G81" i="1"/>
  <c r="H81" i="1"/>
  <c r="J100" i="1"/>
  <c r="F119" i="1"/>
  <c r="H138" i="1"/>
  <c r="J157" i="1"/>
  <c r="F176" i="1"/>
  <c r="H195" i="1"/>
  <c r="G196" i="1"/>
  <c r="J196" i="1"/>
  <c r="H196" i="1"/>
  <c r="L196" i="1"/>
  <c r="F196" i="1" l="1"/>
</calcChain>
</file>

<file path=xl/sharedStrings.xml><?xml version="1.0" encoding="utf-8"?>
<sst xmlns="http://schemas.openxmlformats.org/spreadsheetml/2006/main" count="309" uniqueCount="101">
  <si>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</si>
  <si>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</si>
  <si>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</si>
  <si>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</si>
  <si>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</si>
  <si>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</si>
  <si>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</si>
  <si>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</si>
  <si>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</si>
  <si>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</si>
  <si>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</si>
  <si>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</si>
  <si>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</si>
  <si>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</si>
  <si>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</si>
  <si>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</si>
  <si>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</si>
  <si>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</si>
  <si>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</si>
  <si>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</si>
  <si>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</si>
  <si>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</si>
  <si>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</si>
  <si>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</si>
  <si>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</si>
  <si>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</si>
  <si>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</si>
  <si>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</si>
  <si>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</si>
  <si>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</si>
  <si>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</si>
  <si>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</si>
  <si>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</si>
  <si>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</si>
  <si>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</si>
  <si>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</si>
  <si>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</si>
  <si>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</si>
  <si>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</si>
  <si>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Совхозная СОШ10</t>
  </si>
  <si>
    <t xml:space="preserve">Директор </t>
  </si>
  <si>
    <t>Михеева О.В.</t>
  </si>
  <si>
    <t xml:space="preserve">Соленый огурец порционный </t>
  </si>
  <si>
    <t xml:space="preserve">Суп картофельный с бобовыми и курой </t>
  </si>
  <si>
    <t xml:space="preserve">Котлета из мяса говядины </t>
  </si>
  <si>
    <t xml:space="preserve">Чай с сахаром и лимоном </t>
  </si>
  <si>
    <t>Хлеб витаминизированный пшен</t>
  </si>
  <si>
    <t>Хлеб ржано-пшеничный  с витаминно-минеральной смесью</t>
  </si>
  <si>
    <t xml:space="preserve">соус </t>
  </si>
  <si>
    <t xml:space="preserve">Каша гречневая вязкая </t>
  </si>
  <si>
    <t xml:space="preserve">Компот из свежих ягод </t>
  </si>
  <si>
    <t xml:space="preserve">Яблоко </t>
  </si>
  <si>
    <t xml:space="preserve">Борщ "Белорусский" с курой и сметаной </t>
  </si>
  <si>
    <t xml:space="preserve">Жаркое по-домашнему </t>
  </si>
  <si>
    <t xml:space="preserve">Компот из смеси сухофруктов </t>
  </si>
  <si>
    <t xml:space="preserve">Гуляш из филе цыпленка-бройлера </t>
  </si>
  <si>
    <t xml:space="preserve">Рис припущенный </t>
  </si>
  <si>
    <t xml:space="preserve">Витаминизированный напиток </t>
  </si>
  <si>
    <t xml:space="preserve">Солянка домашняя, сметана </t>
  </si>
  <si>
    <t xml:space="preserve">Плов из филе цыпленка-бройлера </t>
  </si>
  <si>
    <t xml:space="preserve">Банан </t>
  </si>
  <si>
    <t xml:space="preserve">Горошница </t>
  </si>
  <si>
    <t xml:space="preserve">Соус томатный </t>
  </si>
  <si>
    <t xml:space="preserve">Чай с сахаром </t>
  </si>
  <si>
    <t xml:space="preserve">бутерброд </t>
  </si>
  <si>
    <t xml:space="preserve">Каша рисовая вязкая на молоке с маслом и сахаром </t>
  </si>
  <si>
    <t xml:space="preserve">Бутерброд с маслом,сыром </t>
  </si>
  <si>
    <t xml:space="preserve">Каша пшенная вязкая на молоке </t>
  </si>
  <si>
    <t xml:space="preserve">Кофейный напиток </t>
  </si>
  <si>
    <t xml:space="preserve">Каша ячневая вязкая на молоке </t>
  </si>
  <si>
    <t xml:space="preserve">Суп молочный с макаронными изделиями </t>
  </si>
  <si>
    <t xml:space="preserve">фрукты </t>
  </si>
  <si>
    <t>Какао с молоком витаминизированное</t>
  </si>
  <si>
    <t>Бутерброд  с маслом (сливочное или шоколадное )</t>
  </si>
  <si>
    <t>Суп с рыбными консервами</t>
  </si>
  <si>
    <t xml:space="preserve">Каша манная </t>
  </si>
  <si>
    <t xml:space="preserve">Салат из свеклы </t>
  </si>
  <si>
    <t xml:space="preserve">Щи из свежей капусты с картофелем, курой и сметаной </t>
  </si>
  <si>
    <t xml:space="preserve">Тефтели из мяса говядины с   рисом, в томатном соусе </t>
  </si>
  <si>
    <t xml:space="preserve">Макаронный изделия отварные </t>
  </si>
  <si>
    <t xml:space="preserve">Бутерброд с маслом и джемом </t>
  </si>
  <si>
    <t>Каша  "Геркулесовая"</t>
  </si>
  <si>
    <t>йогурт</t>
  </si>
  <si>
    <t xml:space="preserve">Йогурт в ассортименте </t>
  </si>
  <si>
    <t xml:space="preserve">Суп " Крестьянский" с крупой и курой </t>
  </si>
  <si>
    <t xml:space="preserve">Сок в ассортименте </t>
  </si>
  <si>
    <t xml:space="preserve">Запеканка из творога с джемом </t>
  </si>
  <si>
    <t xml:space="preserve">Суп с макаронными изделиями , курой </t>
  </si>
  <si>
    <t xml:space="preserve">Тефтели  рыбные  с рисом в сметанном соусе </t>
  </si>
  <si>
    <t xml:space="preserve">Пюре картофельное </t>
  </si>
  <si>
    <t xml:space="preserve">Булочка  в ассортименте </t>
  </si>
  <si>
    <t xml:space="preserve">Рассольник "Ленинградский "  с курой и сметаной </t>
  </si>
  <si>
    <t xml:space="preserve">Капуста тушеная с мясом </t>
  </si>
  <si>
    <t xml:space="preserve">Омлет натуральный </t>
  </si>
  <si>
    <t xml:space="preserve">Борщ с капустой , картофелем и сметаной </t>
  </si>
  <si>
    <t xml:space="preserve">Каша " Дружба" </t>
  </si>
  <si>
    <t xml:space="preserve">Суп с макаронными изделиями и курой </t>
  </si>
  <si>
    <t xml:space="preserve">Котлета из филе цыпленка -бройлера </t>
  </si>
  <si>
    <t xml:space="preserve">Котлета рыбная </t>
  </si>
  <si>
    <t>Огурец свежий</t>
  </si>
  <si>
    <t xml:space="preserve">Салат из квашенной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</si>
</sst>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220</v>
      </c>
      <c r="G6" s="40">
        <v>7.05</v>
      </c>
      <c r="H6" s="40">
        <v>8.1</v>
      </c>
      <c r="I6" s="40">
        <v>35</v>
      </c>
      <c r="J6" s="40">
        <v>260.10000000000002</v>
      </c>
      <c r="K6" s="41">
        <v>253</v>
      </c>
      <c r="L6" s="40">
        <v>14.02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72</v>
      </c>
      <c r="F8" s="43">
        <v>210</v>
      </c>
      <c r="G8" s="43">
        <v>3.9</v>
      </c>
      <c r="H8" s="43">
        <v>3</v>
      </c>
      <c r="I8" s="43">
        <v>25</v>
      </c>
      <c r="J8" s="43">
        <v>136</v>
      </c>
      <c r="K8" s="44">
        <v>496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2.6</v>
      </c>
      <c r="H9" s="43">
        <v>0.24</v>
      </c>
      <c r="I9" s="43">
        <v>13.7</v>
      </c>
      <c r="J9" s="43">
        <v>65.900000000000006</v>
      </c>
      <c r="K9" s="44"/>
      <c r="L9" s="43">
        <v>1.92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64</v>
      </c>
      <c r="E11" s="42" t="s">
        <v>73</v>
      </c>
      <c r="F11" s="43">
        <v>40</v>
      </c>
      <c r="G11" s="43">
        <v>1.8</v>
      </c>
      <c r="H11" s="43">
        <v>4.8</v>
      </c>
      <c r="I11" s="43">
        <v>10</v>
      </c>
      <c r="J11" s="43">
        <v>125</v>
      </c>
      <c r="K11" s="44">
        <v>93</v>
      </c>
      <c r="L11" s="43">
        <v>8.06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15.35</v>
      </c>
      <c r="H13" s="19">
        <f t="shared" si="0"/>
        <v>16.14</v>
      </c>
      <c r="I13" s="19">
        <f t="shared" si="0"/>
        <v>83.7</v>
      </c>
      <c r="J13" s="19">
        <f t="shared" si="0"/>
        <v>587</v>
      </c>
      <c r="K13" s="25"/>
      <c r="L13" s="19">
        <f>SUM(L6+L8+L9+L11)</f>
        <v>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0.5</v>
      </c>
      <c r="H14" s="43">
        <v>0.06</v>
      </c>
      <c r="I14" s="43">
        <v>1.02</v>
      </c>
      <c r="J14" s="43">
        <v>7.8</v>
      </c>
      <c r="K14" s="44">
        <v>107</v>
      </c>
      <c r="L14" s="43">
        <v>14.02</v>
      </c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6</v>
      </c>
      <c r="H15" s="43">
        <v>5.79</v>
      </c>
      <c r="I15" s="43">
        <v>12.84</v>
      </c>
      <c r="J15" s="43">
        <v>133</v>
      </c>
      <c r="K15" s="44">
        <v>153</v>
      </c>
      <c r="L15" s="43">
        <v>17.100000000000001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10.09</v>
      </c>
      <c r="H16" s="43">
        <v>14.06</v>
      </c>
      <c r="I16" s="43">
        <v>12.9</v>
      </c>
      <c r="J16" s="43">
        <v>230</v>
      </c>
      <c r="K16" s="44">
        <v>381</v>
      </c>
      <c r="L16" s="43">
        <v>29.2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6.02</v>
      </c>
      <c r="H17" s="43">
        <v>6</v>
      </c>
      <c r="I17" s="43">
        <v>37.11</v>
      </c>
      <c r="J17" s="43">
        <v>246</v>
      </c>
      <c r="K17" s="44">
        <v>237</v>
      </c>
      <c r="L17" s="43">
        <v>9.02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223</v>
      </c>
      <c r="G18" s="43">
        <v>0.1</v>
      </c>
      <c r="H18" s="43">
        <v>0</v>
      </c>
      <c r="I18" s="43">
        <v>15.2</v>
      </c>
      <c r="J18" s="43">
        <v>61</v>
      </c>
      <c r="K18" s="44">
        <v>494</v>
      </c>
      <c r="L18" s="43">
        <v>2.4700000000000002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2.6</v>
      </c>
      <c r="H19" s="43">
        <v>0.24</v>
      </c>
      <c r="I19" s="43">
        <v>13.7</v>
      </c>
      <c r="J19" s="43">
        <v>65.900000000000006</v>
      </c>
      <c r="K19" s="44"/>
      <c r="L19" s="43">
        <v>1.92</v>
      </c>
    </row>
    <row r="20" spans="1:12" ht="25.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0.8</v>
      </c>
      <c r="H20" s="43">
        <v>0.36</v>
      </c>
      <c r="I20" s="43">
        <v>10.199999999999999</v>
      </c>
      <c r="J20" s="43">
        <v>54.3</v>
      </c>
      <c r="K20" s="44"/>
      <c r="L20" s="43">
        <v>1.59</v>
      </c>
    </row>
    <row r="21" spans="1:12" ht="15" x14ac:dyDescent="0.25">
      <c r="A21" s="23"/>
      <c r="B21" s="15"/>
      <c r="C21" s="11"/>
      <c r="D21" s="6" t="s">
        <v>48</v>
      </c>
      <c r="E21" s="42" t="s">
        <v>62</v>
      </c>
      <c r="F21" s="43">
        <v>30</v>
      </c>
      <c r="G21" s="43">
        <v>0.8</v>
      </c>
      <c r="H21" s="43">
        <v>0.7</v>
      </c>
      <c r="I21" s="43">
        <v>2.7</v>
      </c>
      <c r="J21" s="43">
        <v>21.3</v>
      </c>
      <c r="K21" s="44">
        <v>587</v>
      </c>
      <c r="L21" s="43">
        <v>2.8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813</v>
      </c>
      <c r="G23" s="19">
        <f t="shared" ref="G23:J23" si="1">SUM(G14:G22)</f>
        <v>26.910000000000004</v>
      </c>
      <c r="H23" s="19">
        <f t="shared" si="1"/>
        <v>27.209999999999997</v>
      </c>
      <c r="I23" s="19">
        <f t="shared" si="1"/>
        <v>105.67</v>
      </c>
      <c r="J23" s="19">
        <f t="shared" si="1"/>
        <v>819.29999999999984</v>
      </c>
      <c r="K23" s="25"/>
      <c r="L23" s="19">
        <f>SUM(L14+L15+L16+L17+L18+L19+L20+L21)</f>
        <v>78.12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1313</v>
      </c>
      <c r="G24" s="32">
        <f t="shared" ref="G24:J24" si="2">G13+G23</f>
        <v>42.260000000000005</v>
      </c>
      <c r="H24" s="32">
        <f t="shared" si="2"/>
        <v>43.349999999999994</v>
      </c>
      <c r="I24" s="32">
        <f t="shared" si="2"/>
        <v>189.37</v>
      </c>
      <c r="J24" s="32">
        <f t="shared" si="2"/>
        <v>1406.2999999999997</v>
      </c>
      <c r="K24" s="32"/>
      <c r="L24" s="32">
        <f>SUM(L13+L23)</f>
        <v>114.12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220</v>
      </c>
      <c r="G25" s="40">
        <v>11</v>
      </c>
      <c r="H25" s="40">
        <v>10.8</v>
      </c>
      <c r="I25" s="40">
        <v>30.86</v>
      </c>
      <c r="J25" s="40">
        <v>225.9</v>
      </c>
      <c r="K25" s="41">
        <v>262</v>
      </c>
      <c r="L25" s="40">
        <v>14.02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215</v>
      </c>
      <c r="G27" s="43">
        <v>0.1</v>
      </c>
      <c r="H27" s="43">
        <v>0</v>
      </c>
      <c r="I27" s="43">
        <v>15</v>
      </c>
      <c r="J27" s="43">
        <v>60</v>
      </c>
      <c r="K27" s="44">
        <v>493</v>
      </c>
      <c r="L27" s="43">
        <v>2.6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2.6</v>
      </c>
      <c r="H28" s="43">
        <v>0.24</v>
      </c>
      <c r="I28" s="43">
        <v>13.7</v>
      </c>
      <c r="J28" s="43">
        <v>65.900000000000006</v>
      </c>
      <c r="K28" s="44"/>
      <c r="L28" s="43">
        <v>1.92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64</v>
      </c>
      <c r="E30" s="42" t="s">
        <v>66</v>
      </c>
      <c r="F30" s="43">
        <v>40</v>
      </c>
      <c r="G30" s="43">
        <v>6</v>
      </c>
      <c r="H30" s="43">
        <v>8.1</v>
      </c>
      <c r="I30" s="43">
        <v>7.8</v>
      </c>
      <c r="J30" s="43">
        <v>129</v>
      </c>
      <c r="K30" s="44">
        <v>91</v>
      </c>
      <c r="L30" s="43">
        <v>14.02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3">SUM(G25:G31)</f>
        <v>19.7</v>
      </c>
      <c r="H32" s="19">
        <f t="shared" ref="H32" si="4">SUM(H25:H31)</f>
        <v>19.14</v>
      </c>
      <c r="I32" s="19">
        <f t="shared" ref="I32" si="5">SUM(I25:I31)</f>
        <v>67.36</v>
      </c>
      <c r="J32" s="19">
        <f t="shared" ref="J32" si="6">SUM(J25:J31)</f>
        <v>480.79999999999995</v>
      </c>
      <c r="K32" s="25"/>
      <c r="L32" s="19">
        <f>SUM(L25:L31)</f>
        <v>32.56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>
        <v>60</v>
      </c>
      <c r="G33" s="43">
        <v>0.9</v>
      </c>
      <c r="H33" s="43">
        <v>3.31</v>
      </c>
      <c r="I33" s="43">
        <v>5.0599999999999996</v>
      </c>
      <c r="J33" s="43">
        <v>56.3</v>
      </c>
      <c r="K33" s="44">
        <v>50</v>
      </c>
      <c r="L33" s="43">
        <v>5.09</v>
      </c>
    </row>
    <row r="34" spans="1:12" ht="15" x14ac:dyDescent="0.25">
      <c r="A34" s="14"/>
      <c r="B34" s="15"/>
      <c r="C34" s="11"/>
      <c r="D34" s="7" t="s">
        <v>27</v>
      </c>
      <c r="E34" s="42" t="s">
        <v>77</v>
      </c>
      <c r="F34" s="43">
        <v>200</v>
      </c>
      <c r="G34" s="43">
        <v>1.28</v>
      </c>
      <c r="H34" s="43">
        <v>6.8</v>
      </c>
      <c r="I34" s="43">
        <v>8.98</v>
      </c>
      <c r="J34" s="43">
        <v>82.6</v>
      </c>
      <c r="K34" s="44">
        <v>140</v>
      </c>
      <c r="L34" s="43">
        <v>21.3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>
        <v>100</v>
      </c>
      <c r="G35" s="43">
        <v>12.01</v>
      </c>
      <c r="H35" s="43">
        <v>12.9</v>
      </c>
      <c r="I35" s="43">
        <v>16.100000000000001</v>
      </c>
      <c r="J35" s="43">
        <v>185</v>
      </c>
      <c r="K35" s="44">
        <v>462</v>
      </c>
      <c r="L35" s="43">
        <v>29.8</v>
      </c>
    </row>
    <row r="36" spans="1:12" ht="15" x14ac:dyDescent="0.25">
      <c r="A36" s="14"/>
      <c r="B36" s="15"/>
      <c r="C36" s="11"/>
      <c r="D36" s="7" t="s">
        <v>29</v>
      </c>
      <c r="E36" s="42" t="s">
        <v>79</v>
      </c>
      <c r="F36" s="43">
        <v>150</v>
      </c>
      <c r="G36" s="43">
        <v>5.7</v>
      </c>
      <c r="H36" s="43">
        <v>3.67</v>
      </c>
      <c r="I36" s="43">
        <v>33</v>
      </c>
      <c r="J36" s="43">
        <v>187</v>
      </c>
      <c r="K36" s="44">
        <v>291</v>
      </c>
      <c r="L36" s="43">
        <v>5.39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</v>
      </c>
      <c r="H37" s="43">
        <v>0</v>
      </c>
      <c r="I37" s="43">
        <v>18.399999999999999</v>
      </c>
      <c r="J37" s="43">
        <v>74</v>
      </c>
      <c r="K37" s="44">
        <v>617</v>
      </c>
      <c r="L37" s="43">
        <v>8.43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2.6</v>
      </c>
      <c r="H38" s="43">
        <v>0.24</v>
      </c>
      <c r="I38" s="43">
        <v>13.7</v>
      </c>
      <c r="J38" s="43">
        <v>65.900000000000006</v>
      </c>
      <c r="K38" s="44"/>
      <c r="L38" s="43">
        <v>1.92</v>
      </c>
    </row>
    <row r="39" spans="1:12" ht="25.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0.8</v>
      </c>
      <c r="H39" s="43">
        <v>0.36</v>
      </c>
      <c r="I39" s="43">
        <v>10.199999999999999</v>
      </c>
      <c r="J39" s="43">
        <v>54.3</v>
      </c>
      <c r="K39" s="44"/>
      <c r="L39" s="43">
        <v>1.59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7">SUM(G33:G41)</f>
        <v>23.290000000000003</v>
      </c>
      <c r="H42" s="19">
        <f t="shared" ref="H42" si="8">SUM(H33:H41)</f>
        <v>27.279999999999998</v>
      </c>
      <c r="I42" s="19">
        <f t="shared" ref="I42" si="9">SUM(I33:I41)</f>
        <v>105.44</v>
      </c>
      <c r="J42" s="19">
        <f t="shared" ref="J42:L42" si="10">SUM(J33:J41)</f>
        <v>705.09999999999991</v>
      </c>
      <c r="K42" s="25"/>
      <c r="L42" s="19">
        <f t="shared" si="10"/>
        <v>73.52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1275</v>
      </c>
      <c r="G43" s="32">
        <f t="shared" ref="G43" si="11">G32+G42</f>
        <v>42.99</v>
      </c>
      <c r="H43" s="32">
        <f t="shared" ref="H43" si="12">H32+H42</f>
        <v>46.42</v>
      </c>
      <c r="I43" s="32">
        <f t="shared" ref="I43" si="13">I32+I42</f>
        <v>172.8</v>
      </c>
      <c r="J43" s="32">
        <f t="shared" ref="J43:L43" si="14">J32+J42</f>
        <v>1185.8999999999999</v>
      </c>
      <c r="K43" s="32"/>
      <c r="L43" s="32">
        <f t="shared" si="14"/>
        <v>106.08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220</v>
      </c>
      <c r="G44" s="40">
        <v>7.8</v>
      </c>
      <c r="H44" s="40">
        <v>9.4600000000000009</v>
      </c>
      <c r="I44" s="40">
        <v>33.5</v>
      </c>
      <c r="J44" s="40">
        <v>283.60000000000002</v>
      </c>
      <c r="K44" s="41">
        <v>267</v>
      </c>
      <c r="L44" s="40">
        <v>14.12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210</v>
      </c>
      <c r="G46" s="43">
        <v>4.2</v>
      </c>
      <c r="H46" s="43">
        <v>2.7</v>
      </c>
      <c r="I46" s="43">
        <v>15.9</v>
      </c>
      <c r="J46" s="43">
        <v>79</v>
      </c>
      <c r="K46" s="44">
        <v>501</v>
      </c>
      <c r="L46" s="43">
        <v>12.01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2.6</v>
      </c>
      <c r="H47" s="43">
        <v>0.24</v>
      </c>
      <c r="I47" s="43">
        <v>13.7</v>
      </c>
      <c r="J47" s="43">
        <v>65.900000000000006</v>
      </c>
      <c r="K47" s="44"/>
      <c r="L47" s="43">
        <v>1.92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64</v>
      </c>
      <c r="E49" s="42" t="s">
        <v>80</v>
      </c>
      <c r="F49" s="43">
        <v>40</v>
      </c>
      <c r="G49" s="43">
        <v>1.2</v>
      </c>
      <c r="H49" s="43">
        <v>4.2</v>
      </c>
      <c r="I49" s="43">
        <v>20.399999999999999</v>
      </c>
      <c r="J49" s="43">
        <v>124</v>
      </c>
      <c r="K49" s="44">
        <v>96</v>
      </c>
      <c r="L49" s="43">
        <v>8.0500000000000007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15.799999999999999</v>
      </c>
      <c r="H51" s="19">
        <f t="shared" ref="H51" si="16">SUM(H44:H50)</f>
        <v>16.600000000000001</v>
      </c>
      <c r="I51" s="19">
        <f t="shared" ref="I51" si="17">SUM(I44:I50)</f>
        <v>83.5</v>
      </c>
      <c r="J51" s="19">
        <f t="shared" ref="J51:L51" si="18">SUM(J44:J50)</f>
        <v>552.5</v>
      </c>
      <c r="K51" s="25"/>
      <c r="L51" s="19">
        <f t="shared" si="18"/>
        <v>36.099999999999994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71</v>
      </c>
      <c r="E52" s="42" t="s">
        <v>60</v>
      </c>
      <c r="F52" s="43">
        <v>100</v>
      </c>
      <c r="G52" s="43">
        <v>1.5</v>
      </c>
      <c r="H52" s="43">
        <v>0.8</v>
      </c>
      <c r="I52" s="43">
        <v>21</v>
      </c>
      <c r="J52" s="43">
        <v>96</v>
      </c>
      <c r="K52" s="44">
        <v>112</v>
      </c>
      <c r="L52" s="43">
        <v>18.54</v>
      </c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1.7</v>
      </c>
      <c r="H53" s="43">
        <v>8.0500000000000007</v>
      </c>
      <c r="I53" s="43">
        <v>11.64</v>
      </c>
      <c r="J53" s="43">
        <v>90</v>
      </c>
      <c r="K53" s="44">
        <v>154</v>
      </c>
      <c r="L53" s="43">
        <v>21.05</v>
      </c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250</v>
      </c>
      <c r="G54" s="43">
        <v>19.8</v>
      </c>
      <c r="H54" s="43">
        <v>15.2</v>
      </c>
      <c r="I54" s="43">
        <v>27</v>
      </c>
      <c r="J54" s="43">
        <v>312.5</v>
      </c>
      <c r="K54" s="44">
        <v>492</v>
      </c>
      <c r="L54" s="43">
        <v>39.799999999999997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0.5</v>
      </c>
      <c r="H56" s="43">
        <v>0</v>
      </c>
      <c r="I56" s="43">
        <v>27</v>
      </c>
      <c r="J56" s="43">
        <v>110</v>
      </c>
      <c r="K56" s="44">
        <v>508</v>
      </c>
      <c r="L56" s="43">
        <v>8.09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2.6</v>
      </c>
      <c r="H57" s="43">
        <v>0.24</v>
      </c>
      <c r="I57" s="43">
        <v>13.7</v>
      </c>
      <c r="J57" s="43">
        <v>65.900000000000006</v>
      </c>
      <c r="K57" s="44"/>
      <c r="L57" s="43">
        <v>1.92</v>
      </c>
    </row>
    <row r="58" spans="1:12" ht="25.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0.8</v>
      </c>
      <c r="H58" s="43">
        <v>0.36</v>
      </c>
      <c r="I58" s="43">
        <v>10.199999999999999</v>
      </c>
      <c r="J58" s="43">
        <v>54.3</v>
      </c>
      <c r="K58" s="44"/>
      <c r="L58" s="43">
        <v>1.59</v>
      </c>
    </row>
    <row r="59" spans="1:12" ht="15" x14ac:dyDescent="0.25">
      <c r="A59" s="23"/>
      <c r="B59" s="15"/>
      <c r="C59" s="11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19">SUM(G52:G60)</f>
        <v>26.900000000000002</v>
      </c>
      <c r="H61" s="19">
        <f t="shared" ref="H61" si="20">SUM(H52:H60)</f>
        <v>24.65</v>
      </c>
      <c r="I61" s="19">
        <f t="shared" ref="I61" si="21">SUM(I52:I60)</f>
        <v>110.54</v>
      </c>
      <c r="J61" s="19">
        <f t="shared" ref="J61:L61" si="22">SUM(J52:J60)</f>
        <v>728.69999999999993</v>
      </c>
      <c r="K61" s="25"/>
      <c r="L61" s="19">
        <f t="shared" si="22"/>
        <v>90.990000000000009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1310</v>
      </c>
      <c r="G62" s="32">
        <f t="shared" ref="G62" si="23">G51+G61</f>
        <v>42.7</v>
      </c>
      <c r="H62" s="32">
        <f t="shared" ref="H62" si="24">H51+H61</f>
        <v>41.25</v>
      </c>
      <c r="I62" s="32">
        <f t="shared" ref="I62" si="25">I51+I61</f>
        <v>194.04000000000002</v>
      </c>
      <c r="J62" s="32">
        <f t="shared" ref="J62:L62" si="26">J51+J61</f>
        <v>1281.1999999999998</v>
      </c>
      <c r="K62" s="32"/>
      <c r="L62" s="32">
        <f t="shared" si="26"/>
        <v>127.09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220</v>
      </c>
      <c r="G63" s="40">
        <v>8.56</v>
      </c>
      <c r="H63" s="40">
        <v>14.12</v>
      </c>
      <c r="I63" s="40">
        <v>31.5</v>
      </c>
      <c r="J63" s="40">
        <v>287.39999999999998</v>
      </c>
      <c r="K63" s="41">
        <v>247</v>
      </c>
      <c r="L63" s="40">
        <v>14.02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215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2.6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2.6</v>
      </c>
      <c r="H66" s="43">
        <v>0.24</v>
      </c>
      <c r="I66" s="43">
        <v>13.7</v>
      </c>
      <c r="J66" s="43">
        <v>65.900000000000006</v>
      </c>
      <c r="K66" s="44"/>
      <c r="L66" s="43">
        <v>1.92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82</v>
      </c>
      <c r="E68" s="42" t="s">
        <v>83</v>
      </c>
      <c r="F68" s="43">
        <v>100</v>
      </c>
      <c r="G68" s="43">
        <v>7.5</v>
      </c>
      <c r="H68" s="43">
        <v>5.2</v>
      </c>
      <c r="I68" s="43">
        <v>17</v>
      </c>
      <c r="J68" s="43">
        <v>174</v>
      </c>
      <c r="K68" s="44"/>
      <c r="L68" s="43">
        <v>17.2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27">SUM(G63:G69)</f>
        <v>18.759999999999998</v>
      </c>
      <c r="H70" s="19">
        <f t="shared" ref="H70" si="28">SUM(H63:H69)</f>
        <v>19.559999999999999</v>
      </c>
      <c r="I70" s="19">
        <f t="shared" ref="I70" si="29">SUM(I63:I69)</f>
        <v>77.2</v>
      </c>
      <c r="J70" s="19">
        <f t="shared" ref="J70:L70" si="30">SUM(J63:J69)</f>
        <v>587.29999999999995</v>
      </c>
      <c r="K70" s="25"/>
      <c r="L70" s="19">
        <f t="shared" si="30"/>
        <v>35.739999999999995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60</v>
      </c>
      <c r="G71" s="43">
        <v>0.66</v>
      </c>
      <c r="H71" s="43">
        <v>0.12</v>
      </c>
      <c r="I71" s="43">
        <v>6</v>
      </c>
      <c r="J71" s="43">
        <v>14.45</v>
      </c>
      <c r="K71" s="44">
        <v>106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200</v>
      </c>
      <c r="G72" s="43">
        <v>6.6</v>
      </c>
      <c r="H72" s="43">
        <v>4.08</v>
      </c>
      <c r="I72" s="43">
        <v>15.6</v>
      </c>
      <c r="J72" s="43">
        <v>90</v>
      </c>
      <c r="K72" s="44">
        <v>154</v>
      </c>
      <c r="L72" s="43">
        <v>19.2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90</v>
      </c>
      <c r="G73" s="43">
        <v>8.98</v>
      </c>
      <c r="H73" s="43">
        <v>7.5</v>
      </c>
      <c r="I73" s="43">
        <v>18.7</v>
      </c>
      <c r="J73" s="43">
        <v>125</v>
      </c>
      <c r="K73" s="44">
        <v>437</v>
      </c>
      <c r="L73" s="43">
        <v>35.06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3.9</v>
      </c>
      <c r="H74" s="43">
        <v>6.05</v>
      </c>
      <c r="I74" s="43">
        <v>36.9</v>
      </c>
      <c r="J74" s="43">
        <v>198.34</v>
      </c>
      <c r="K74" s="44">
        <v>415</v>
      </c>
      <c r="L74" s="43">
        <v>10.06</v>
      </c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1</v>
      </c>
      <c r="H75" s="43">
        <v>0.2</v>
      </c>
      <c r="I75" s="43">
        <v>0.2</v>
      </c>
      <c r="J75" s="43">
        <v>92</v>
      </c>
      <c r="K75" s="44">
        <v>518</v>
      </c>
      <c r="L75" s="43">
        <v>8.06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2.6</v>
      </c>
      <c r="H76" s="43">
        <v>0.24</v>
      </c>
      <c r="I76" s="43">
        <v>13.7</v>
      </c>
      <c r="J76" s="43">
        <v>65.900000000000006</v>
      </c>
      <c r="K76" s="44"/>
      <c r="L76" s="43">
        <v>1.92</v>
      </c>
    </row>
    <row r="77" spans="1:12" ht="25.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0.8</v>
      </c>
      <c r="H77" s="43">
        <v>0.36</v>
      </c>
      <c r="I77" s="43">
        <v>10.199999999999999</v>
      </c>
      <c r="J77" s="43">
        <v>54.3</v>
      </c>
      <c r="K77" s="44"/>
      <c r="L77" s="43">
        <v>1.59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1">SUM(G71:G79)</f>
        <v>24.540000000000003</v>
      </c>
      <c r="H80" s="19">
        <f t="shared" ref="H80" si="32">SUM(H71:H79)</f>
        <v>18.549999999999997</v>
      </c>
      <c r="I80" s="19">
        <f t="shared" ref="I80" si="33">SUM(I71:I79)</f>
        <v>101.3</v>
      </c>
      <c r="J80" s="19">
        <f>SUM(J71:J79)</f>
        <v>639.9899999999999</v>
      </c>
      <c r="K80" s="25"/>
      <c r="L80" s="19">
        <f t="shared" ref="J80:L80" si="34">SUM(L71:L79)</f>
        <v>90.890000000000015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1325</v>
      </c>
      <c r="G81" s="32">
        <f t="shared" ref="G81" si="35">G70+G80</f>
        <v>43.3</v>
      </c>
      <c r="H81" s="32">
        <f t="shared" ref="H81" si="36">H70+H80</f>
        <v>38.11</v>
      </c>
      <c r="I81" s="32">
        <f t="shared" ref="I81" si="37">I70+I80</f>
        <v>178.5</v>
      </c>
      <c r="J81" s="32">
        <f>J70+J80</f>
        <v>1227.29</v>
      </c>
      <c r="K81" s="32"/>
      <c r="L81" s="32">
        <f t="shared" ref="J81:L81" si="38">L70+L80</f>
        <v>126.63000000000001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210</v>
      </c>
      <c r="G82" s="40">
        <v>14.2</v>
      </c>
      <c r="H82" s="40">
        <v>14.5</v>
      </c>
      <c r="I82" s="40">
        <v>29.8</v>
      </c>
      <c r="J82" s="40">
        <v>325</v>
      </c>
      <c r="K82" s="41">
        <v>313</v>
      </c>
      <c r="L82" s="40">
        <v>38.020000000000003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223</v>
      </c>
      <c r="G84" s="43">
        <v>0.1</v>
      </c>
      <c r="H84" s="43">
        <v>0</v>
      </c>
      <c r="I84" s="43">
        <v>15.2</v>
      </c>
      <c r="J84" s="43">
        <v>61</v>
      </c>
      <c r="K84" s="44">
        <v>494</v>
      </c>
      <c r="L84" s="43">
        <v>2.4700000000000002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2.6</v>
      </c>
      <c r="H85" s="43">
        <v>0.24</v>
      </c>
      <c r="I85" s="43">
        <v>13.7</v>
      </c>
      <c r="J85" s="43">
        <v>65.900000000000006</v>
      </c>
      <c r="K85" s="44"/>
      <c r="L85" s="43">
        <v>1.92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64</v>
      </c>
      <c r="E87" s="42" t="s">
        <v>73</v>
      </c>
      <c r="F87" s="43">
        <v>40</v>
      </c>
      <c r="G87" s="43">
        <v>1.8</v>
      </c>
      <c r="H87" s="43">
        <v>4.8</v>
      </c>
      <c r="I87" s="43">
        <v>10</v>
      </c>
      <c r="J87" s="43">
        <v>125</v>
      </c>
      <c r="K87" s="44">
        <v>93</v>
      </c>
      <c r="L87" s="43">
        <v>8.06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503</v>
      </c>
      <c r="G89" s="19">
        <f t="shared" ref="G89" si="39">SUM(G82:G88)</f>
        <v>18.7</v>
      </c>
      <c r="H89" s="19">
        <f t="shared" ref="H89" si="40">SUM(H82:H88)</f>
        <v>19.54</v>
      </c>
      <c r="I89" s="19">
        <f t="shared" ref="I89" si="41">SUM(I82:I88)</f>
        <v>68.7</v>
      </c>
      <c r="J89" s="19">
        <f t="shared" ref="J89:L89" si="42">SUM(J82:J88)</f>
        <v>576.9</v>
      </c>
      <c r="K89" s="25"/>
      <c r="L89" s="19">
        <f t="shared" si="42"/>
        <v>50.470000000000006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0.96</v>
      </c>
      <c r="H90" s="43">
        <v>4.08</v>
      </c>
      <c r="I90" s="43">
        <v>1.8</v>
      </c>
      <c r="J90" s="43">
        <v>65.599999999999994</v>
      </c>
      <c r="K90" s="44">
        <v>48</v>
      </c>
      <c r="L90" s="43">
        <v>5.0599999999999996</v>
      </c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2.06</v>
      </c>
      <c r="H91" s="43">
        <v>2.2200000000000002</v>
      </c>
      <c r="I91" s="43">
        <v>18.05</v>
      </c>
      <c r="J91" s="43">
        <v>99.6</v>
      </c>
      <c r="K91" s="44">
        <v>158</v>
      </c>
      <c r="L91" s="43">
        <v>15.6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100</v>
      </c>
      <c r="G92" s="43">
        <v>14.09</v>
      </c>
      <c r="H92" s="43">
        <v>9.2100000000000009</v>
      </c>
      <c r="I92" s="43">
        <v>18.05</v>
      </c>
      <c r="J92" s="43">
        <v>195</v>
      </c>
      <c r="K92" s="44">
        <v>332</v>
      </c>
      <c r="L92" s="43">
        <v>28.5</v>
      </c>
    </row>
    <row r="93" spans="1:12" ht="15" x14ac:dyDescent="0.2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3.15</v>
      </c>
      <c r="H93" s="43">
        <v>6.6</v>
      </c>
      <c r="I93" s="43">
        <v>16.350000000000001</v>
      </c>
      <c r="J93" s="43">
        <v>138</v>
      </c>
      <c r="K93" s="44">
        <v>429</v>
      </c>
      <c r="L93" s="43">
        <v>12.03</v>
      </c>
    </row>
    <row r="94" spans="1:12" ht="15" x14ac:dyDescent="0.25">
      <c r="A94" s="23"/>
      <c r="B94" s="15"/>
      <c r="C94" s="11"/>
      <c r="D94" s="7" t="s">
        <v>30</v>
      </c>
      <c r="E94" s="42" t="s">
        <v>57</v>
      </c>
      <c r="F94" s="43">
        <v>200</v>
      </c>
      <c r="G94" s="43">
        <v>0</v>
      </c>
      <c r="H94" s="43">
        <v>0</v>
      </c>
      <c r="I94" s="43">
        <v>18.399999999999999</v>
      </c>
      <c r="J94" s="43">
        <v>74</v>
      </c>
      <c r="K94" s="44">
        <v>617</v>
      </c>
      <c r="L94" s="43">
        <v>8.43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2.6</v>
      </c>
      <c r="H95" s="43">
        <v>0.24</v>
      </c>
      <c r="I95" s="43">
        <v>13.7</v>
      </c>
      <c r="J95" s="43">
        <v>65.900000000000006</v>
      </c>
      <c r="K95" s="44"/>
      <c r="L95" s="43">
        <v>1.92</v>
      </c>
    </row>
    <row r="96" spans="1:12" ht="25.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0.8</v>
      </c>
      <c r="H96" s="43">
        <v>0.36</v>
      </c>
      <c r="I96" s="43">
        <v>10.199999999999999</v>
      </c>
      <c r="J96" s="43">
        <v>54.3</v>
      </c>
      <c r="K96" s="44"/>
      <c r="L96" s="43">
        <v>1.59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23.66</v>
      </c>
      <c r="H99" s="19">
        <f t="shared" ref="H99" si="43">SUM(H90:H98)</f>
        <v>22.709999999999997</v>
      </c>
      <c r="I99" s="19">
        <f t="shared" ref="I99" si="44">SUM(I90:I98)</f>
        <v>96.550000000000011</v>
      </c>
      <c r="J99" s="19">
        <f t="shared" ref="J99:L99" si="45">SUM(J90:J98)</f>
        <v>692.4</v>
      </c>
      <c r="K99" s="25"/>
      <c r="L99" s="19">
        <f t="shared" si="45"/>
        <v>73.13000000000001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1273</v>
      </c>
      <c r="G100" s="32">
        <f t="shared" ref="G100" si="46">G89+G99</f>
        <v>42.36</v>
      </c>
      <c r="H100" s="32">
        <f t="shared" ref="H100" si="47">H89+H99</f>
        <v>42.25</v>
      </c>
      <c r="I100" s="32">
        <f t="shared" ref="I100" si="48">I89+I99</f>
        <v>165.25</v>
      </c>
      <c r="J100" s="32">
        <f t="shared" ref="J100:L100" si="49">J89+J99</f>
        <v>1269.3</v>
      </c>
      <c r="K100" s="32"/>
      <c r="L100" s="32">
        <f t="shared" si="49"/>
        <v>123.60000000000002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220</v>
      </c>
      <c r="G101" s="40">
        <v>7.9</v>
      </c>
      <c r="H101" s="40">
        <v>11.4</v>
      </c>
      <c r="I101" s="40">
        <v>24.08</v>
      </c>
      <c r="J101" s="40">
        <v>254.2</v>
      </c>
      <c r="K101" s="41">
        <v>255</v>
      </c>
      <c r="L101" s="40">
        <v>14.17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210</v>
      </c>
      <c r="G103" s="43">
        <v>3.9</v>
      </c>
      <c r="H103" s="43">
        <v>3</v>
      </c>
      <c r="I103" s="43">
        <v>25</v>
      </c>
      <c r="J103" s="43">
        <v>136</v>
      </c>
      <c r="K103" s="44">
        <v>496</v>
      </c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2.6</v>
      </c>
      <c r="H104" s="43">
        <v>0.24</v>
      </c>
      <c r="I104" s="43">
        <v>13.7</v>
      </c>
      <c r="J104" s="43">
        <v>65.900000000000006</v>
      </c>
      <c r="K104" s="44"/>
      <c r="L104" s="43">
        <v>1.92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64</v>
      </c>
      <c r="E106" s="42" t="s">
        <v>80</v>
      </c>
      <c r="F106" s="43">
        <v>40</v>
      </c>
      <c r="G106" s="43">
        <v>1.2</v>
      </c>
      <c r="H106" s="43">
        <v>4.2</v>
      </c>
      <c r="I106" s="43">
        <v>20.399999999999999</v>
      </c>
      <c r="J106" s="43">
        <v>124</v>
      </c>
      <c r="K106" s="44">
        <v>96</v>
      </c>
      <c r="L106" s="43">
        <v>8.0500000000000007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0">SUM(G101:G107)</f>
        <v>15.6</v>
      </c>
      <c r="H108" s="19">
        <f t="shared" si="50"/>
        <v>18.84</v>
      </c>
      <c r="I108" s="19">
        <f t="shared" si="50"/>
        <v>83.18</v>
      </c>
      <c r="J108" s="19">
        <f t="shared" si="50"/>
        <v>580.1</v>
      </c>
      <c r="K108" s="25"/>
      <c r="L108" s="19">
        <f t="shared" ref="L108" si="51">SUM(L101:L107)</f>
        <v>36.14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0.5</v>
      </c>
      <c r="H109" s="43">
        <v>0.06</v>
      </c>
      <c r="I109" s="43">
        <v>1.02</v>
      </c>
      <c r="J109" s="43">
        <v>7.8</v>
      </c>
      <c r="K109" s="44">
        <v>107</v>
      </c>
      <c r="L109" s="43">
        <v>14.02</v>
      </c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2.84</v>
      </c>
      <c r="H110" s="43">
        <v>4.9000000000000004</v>
      </c>
      <c r="I110" s="43">
        <v>12.1</v>
      </c>
      <c r="J110" s="43">
        <v>86.4</v>
      </c>
      <c r="K110" s="44">
        <v>144</v>
      </c>
      <c r="L110" s="43">
        <v>19.02</v>
      </c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90</v>
      </c>
      <c r="G111" s="43">
        <v>10.09</v>
      </c>
      <c r="H111" s="43">
        <v>14.06</v>
      </c>
      <c r="I111" s="43">
        <v>12.9</v>
      </c>
      <c r="J111" s="43">
        <v>230</v>
      </c>
      <c r="K111" s="44">
        <v>381</v>
      </c>
      <c r="L111" s="43">
        <v>29.2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5.7</v>
      </c>
      <c r="H112" s="43">
        <v>3.67</v>
      </c>
      <c r="I112" s="43">
        <v>33</v>
      </c>
      <c r="J112" s="43">
        <v>187</v>
      </c>
      <c r="K112" s="44">
        <v>291</v>
      </c>
      <c r="L112" s="43">
        <v>5.39</v>
      </c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223</v>
      </c>
      <c r="G113" s="43">
        <v>0.1</v>
      </c>
      <c r="H113" s="43">
        <v>0</v>
      </c>
      <c r="I113" s="43">
        <v>15.2</v>
      </c>
      <c r="J113" s="43">
        <v>61</v>
      </c>
      <c r="K113" s="44">
        <v>494</v>
      </c>
      <c r="L113" s="43">
        <v>2.4700000000000002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2.6</v>
      </c>
      <c r="H114" s="43">
        <v>0.24</v>
      </c>
      <c r="I114" s="43">
        <v>13.7</v>
      </c>
      <c r="J114" s="43">
        <v>65.900000000000006</v>
      </c>
      <c r="K114" s="44"/>
      <c r="L114" s="43">
        <v>1.92</v>
      </c>
    </row>
    <row r="115" spans="1:12" ht="25.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0.8</v>
      </c>
      <c r="H115" s="43">
        <v>0.36</v>
      </c>
      <c r="I115" s="43">
        <v>10.199999999999999</v>
      </c>
      <c r="J115" s="43">
        <v>54.3</v>
      </c>
      <c r="K115" s="44"/>
      <c r="L115" s="43">
        <v>1.59</v>
      </c>
    </row>
    <row r="116" spans="1:12" ht="15" x14ac:dyDescent="0.25">
      <c r="A116" s="23"/>
      <c r="B116" s="15"/>
      <c r="C116" s="11"/>
      <c r="D116" s="6" t="s">
        <v>48</v>
      </c>
      <c r="E116" s="42" t="s">
        <v>62</v>
      </c>
      <c r="F116" s="43">
        <v>30</v>
      </c>
      <c r="G116" s="43">
        <v>0.8</v>
      </c>
      <c r="H116" s="43">
        <v>0.7</v>
      </c>
      <c r="I116" s="43">
        <v>2.7</v>
      </c>
      <c r="J116" s="43">
        <v>21.3</v>
      </c>
      <c r="K116" s="44">
        <v>587</v>
      </c>
      <c r="L116" s="43">
        <v>2.8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813</v>
      </c>
      <c r="G118" s="19">
        <f t="shared" ref="G118:J118" si="52">SUM(G109:G117)</f>
        <v>23.430000000000003</v>
      </c>
      <c r="H118" s="19">
        <f t="shared" si="52"/>
        <v>23.989999999999995</v>
      </c>
      <c r="I118" s="19">
        <f t="shared" si="52"/>
        <v>100.82000000000001</v>
      </c>
      <c r="J118" s="19">
        <f t="shared" si="52"/>
        <v>713.69999999999993</v>
      </c>
      <c r="K118" s="25"/>
      <c r="L118" s="19">
        <f t="shared" ref="L118" si="53">SUM(L109:L117)</f>
        <v>76.41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1313</v>
      </c>
      <c r="G119" s="32">
        <f t="shared" ref="G119" si="54">G108+G118</f>
        <v>39.03</v>
      </c>
      <c r="H119" s="32">
        <f t="shared" ref="H119" si="55">H108+H118</f>
        <v>42.83</v>
      </c>
      <c r="I119" s="32">
        <f t="shared" ref="I119" si="56">I108+I118</f>
        <v>184</v>
      </c>
      <c r="J119" s="32">
        <f t="shared" ref="J119:L119" si="57">J108+J118</f>
        <v>1293.8</v>
      </c>
      <c r="K119" s="32"/>
      <c r="L119" s="32">
        <f t="shared" si="57"/>
        <v>112.55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220</v>
      </c>
      <c r="G120" s="40">
        <v>6.7</v>
      </c>
      <c r="H120" s="40">
        <v>7.9</v>
      </c>
      <c r="I120" s="40">
        <v>32</v>
      </c>
      <c r="J120" s="40">
        <v>217</v>
      </c>
      <c r="K120" s="41">
        <v>165</v>
      </c>
      <c r="L120" s="40">
        <v>15.06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215</v>
      </c>
      <c r="G122" s="43">
        <v>0.1</v>
      </c>
      <c r="H122" s="43">
        <v>0</v>
      </c>
      <c r="I122" s="43">
        <v>15</v>
      </c>
      <c r="J122" s="43">
        <v>60</v>
      </c>
      <c r="K122" s="44">
        <v>493</v>
      </c>
      <c r="L122" s="43">
        <v>2.6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2.6</v>
      </c>
      <c r="H123" s="43">
        <v>0.24</v>
      </c>
      <c r="I123" s="43">
        <v>13.7</v>
      </c>
      <c r="J123" s="43">
        <v>65.900000000000006</v>
      </c>
      <c r="K123" s="44"/>
      <c r="L123" s="43">
        <v>1.92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64</v>
      </c>
      <c r="E125" s="42" t="s">
        <v>66</v>
      </c>
      <c r="F125" s="43">
        <v>40</v>
      </c>
      <c r="G125" s="43">
        <v>6</v>
      </c>
      <c r="H125" s="43">
        <v>8.1</v>
      </c>
      <c r="I125" s="43">
        <v>7.8</v>
      </c>
      <c r="J125" s="43">
        <v>129</v>
      </c>
      <c r="K125" s="44">
        <v>91</v>
      </c>
      <c r="L125" s="43">
        <v>14.02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8">SUM(G120:G126)</f>
        <v>15.4</v>
      </c>
      <c r="H127" s="19">
        <f t="shared" si="58"/>
        <v>16.240000000000002</v>
      </c>
      <c r="I127" s="19">
        <f t="shared" si="58"/>
        <v>68.5</v>
      </c>
      <c r="J127" s="19">
        <f t="shared" si="58"/>
        <v>471.9</v>
      </c>
      <c r="K127" s="25"/>
      <c r="L127" s="19">
        <f t="shared" ref="L127" si="59">SUM(L120:L126)</f>
        <v>33.599999999999994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9.8000000000000007</v>
      </c>
      <c r="H128" s="43">
        <v>13.6</v>
      </c>
      <c r="I128" s="43">
        <v>18.899999999999999</v>
      </c>
      <c r="J128" s="43">
        <v>321</v>
      </c>
      <c r="K128" s="44"/>
      <c r="L128" s="43">
        <v>14.5</v>
      </c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200</v>
      </c>
      <c r="G129" s="43">
        <v>4.5999999999999996</v>
      </c>
      <c r="H129" s="43">
        <v>4.2</v>
      </c>
      <c r="I129" s="43">
        <v>19.899999999999999</v>
      </c>
      <c r="J129" s="43">
        <v>97</v>
      </c>
      <c r="K129" s="44">
        <v>132</v>
      </c>
      <c r="L129" s="43">
        <v>21.06</v>
      </c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250</v>
      </c>
      <c r="G130" s="43">
        <v>5.55</v>
      </c>
      <c r="H130" s="43">
        <v>5.44</v>
      </c>
      <c r="I130" s="43">
        <v>24</v>
      </c>
      <c r="J130" s="43">
        <v>94.5</v>
      </c>
      <c r="K130" s="44">
        <v>423</v>
      </c>
      <c r="L130" s="43">
        <v>12.5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</v>
      </c>
      <c r="H132" s="43">
        <v>0</v>
      </c>
      <c r="I132" s="43">
        <v>18.399999999999999</v>
      </c>
      <c r="J132" s="43">
        <v>74</v>
      </c>
      <c r="K132" s="44">
        <v>617</v>
      </c>
      <c r="L132" s="43">
        <v>8.43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2.6</v>
      </c>
      <c r="H133" s="43">
        <v>0.24</v>
      </c>
      <c r="I133" s="43">
        <v>13.7</v>
      </c>
      <c r="J133" s="43">
        <v>65.900000000000006</v>
      </c>
      <c r="K133" s="44"/>
      <c r="L133" s="43">
        <v>1.92</v>
      </c>
    </row>
    <row r="134" spans="1:12" ht="25.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0.8</v>
      </c>
      <c r="H134" s="43">
        <v>0.36</v>
      </c>
      <c r="I134" s="43">
        <v>10.199999999999999</v>
      </c>
      <c r="J134" s="43">
        <v>54.3</v>
      </c>
      <c r="K134" s="44"/>
      <c r="L134" s="43">
        <v>1.59</v>
      </c>
    </row>
    <row r="135" spans="1:12" ht="15" x14ac:dyDescent="0.25">
      <c r="A135" s="14"/>
      <c r="B135" s="15"/>
      <c r="C135" s="11"/>
      <c r="D135" s="6" t="s">
        <v>48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0">SUM(G128:G136)</f>
        <v>23.35</v>
      </c>
      <c r="H137" s="19">
        <f t="shared" si="60"/>
        <v>23.84</v>
      </c>
      <c r="I137" s="19">
        <f t="shared" si="60"/>
        <v>105.1</v>
      </c>
      <c r="J137" s="19">
        <f t="shared" si="60"/>
        <v>706.69999999999993</v>
      </c>
      <c r="K137" s="25"/>
      <c r="L137" s="19">
        <f t="shared" ref="L137" si="61">SUM(L128:L136)</f>
        <v>60.000000000000007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2">G127+G137</f>
        <v>38.75</v>
      </c>
      <c r="H138" s="32">
        <f t="shared" ref="H138" si="63">H127+H137</f>
        <v>40.08</v>
      </c>
      <c r="I138" s="32">
        <f t="shared" ref="I138" si="64">I127+I137</f>
        <v>173.6</v>
      </c>
      <c r="J138" s="32">
        <f t="shared" ref="J138:L138" si="65">J127+J137</f>
        <v>1178.5999999999999</v>
      </c>
      <c r="K138" s="32"/>
      <c r="L138" s="32">
        <f t="shared" si="65"/>
        <v>93.6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210</v>
      </c>
      <c r="G139" s="40">
        <v>14.5</v>
      </c>
      <c r="H139" s="40">
        <v>14.3</v>
      </c>
      <c r="I139" s="40">
        <v>28.6</v>
      </c>
      <c r="J139" s="40">
        <v>318</v>
      </c>
      <c r="K139" s="41">
        <v>301</v>
      </c>
      <c r="L139" s="40">
        <v>39.200000000000003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223</v>
      </c>
      <c r="G141" s="43">
        <v>0.1</v>
      </c>
      <c r="H141" s="43">
        <v>0</v>
      </c>
      <c r="I141" s="43">
        <v>15.2</v>
      </c>
      <c r="J141" s="43">
        <v>61</v>
      </c>
      <c r="K141" s="44">
        <v>494</v>
      </c>
      <c r="L141" s="43">
        <v>2.4700000000000002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2.6</v>
      </c>
      <c r="H142" s="43">
        <v>0.24</v>
      </c>
      <c r="I142" s="43">
        <v>13.7</v>
      </c>
      <c r="J142" s="43">
        <v>65.900000000000006</v>
      </c>
      <c r="K142" s="44"/>
      <c r="L142" s="43">
        <v>1.92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64</v>
      </c>
      <c r="E144" s="42" t="s">
        <v>73</v>
      </c>
      <c r="F144" s="43">
        <v>40</v>
      </c>
      <c r="G144" s="43">
        <v>1.8</v>
      </c>
      <c r="H144" s="43">
        <v>4.8</v>
      </c>
      <c r="I144" s="43">
        <v>10</v>
      </c>
      <c r="J144" s="43">
        <v>125</v>
      </c>
      <c r="K144" s="44">
        <v>93</v>
      </c>
      <c r="L144" s="43">
        <v>8.06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503</v>
      </c>
      <c r="G146" s="19">
        <f t="shared" ref="G146:J146" si="66">SUM(G139:G145)</f>
        <v>19</v>
      </c>
      <c r="H146" s="19">
        <f t="shared" si="66"/>
        <v>19.34</v>
      </c>
      <c r="I146" s="19">
        <f t="shared" si="66"/>
        <v>67.5</v>
      </c>
      <c r="J146" s="19">
        <f t="shared" si="66"/>
        <v>569.9</v>
      </c>
      <c r="K146" s="25"/>
      <c r="L146" s="19">
        <f t="shared" ref="L146" si="67">SUM(L139:L145)</f>
        <v>51.650000000000006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0.66</v>
      </c>
      <c r="H147" s="43">
        <v>0.12</v>
      </c>
      <c r="I147" s="43">
        <v>6</v>
      </c>
      <c r="J147" s="43">
        <v>14.45</v>
      </c>
      <c r="K147" s="44">
        <v>106</v>
      </c>
      <c r="L147" s="43">
        <v>6.02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1.46</v>
      </c>
      <c r="H148" s="43">
        <v>4</v>
      </c>
      <c r="I148" s="43">
        <v>8.52</v>
      </c>
      <c r="J148" s="43">
        <v>76</v>
      </c>
      <c r="K148" s="44">
        <v>128</v>
      </c>
      <c r="L148" s="43">
        <v>21.05</v>
      </c>
    </row>
    <row r="149" spans="1:12" ht="15" x14ac:dyDescent="0.25">
      <c r="A149" s="23"/>
      <c r="B149" s="15"/>
      <c r="C149" s="11"/>
      <c r="D149" s="7" t="s">
        <v>28</v>
      </c>
      <c r="E149" s="42" t="s">
        <v>59</v>
      </c>
      <c r="F149" s="43">
        <v>250</v>
      </c>
      <c r="G149" s="43">
        <v>20.53</v>
      </c>
      <c r="H149" s="43">
        <v>14.51</v>
      </c>
      <c r="I149" s="43">
        <v>36.6</v>
      </c>
      <c r="J149" s="43">
        <v>343.8</v>
      </c>
      <c r="K149" s="44">
        <v>482</v>
      </c>
      <c r="L149" s="43">
        <v>35.6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8.09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2.6</v>
      </c>
      <c r="H152" s="43">
        <v>0.24</v>
      </c>
      <c r="I152" s="43">
        <v>13.7</v>
      </c>
      <c r="J152" s="43">
        <v>65.900000000000006</v>
      </c>
      <c r="K152" s="44"/>
      <c r="L152" s="43">
        <v>1.92</v>
      </c>
    </row>
    <row r="153" spans="1:12" ht="25.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0.8</v>
      </c>
      <c r="H153" s="43">
        <v>0.36</v>
      </c>
      <c r="I153" s="43">
        <v>10.199999999999999</v>
      </c>
      <c r="J153" s="43">
        <v>54.3</v>
      </c>
      <c r="K153" s="44"/>
      <c r="L153" s="43">
        <v>1.59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68">SUM(G147:G155)</f>
        <v>26.550000000000004</v>
      </c>
      <c r="H156" s="19">
        <f t="shared" si="68"/>
        <v>19.229999999999997</v>
      </c>
      <c r="I156" s="19">
        <f t="shared" si="68"/>
        <v>102.02000000000001</v>
      </c>
      <c r="J156" s="19">
        <f t="shared" si="68"/>
        <v>664.44999999999993</v>
      </c>
      <c r="K156" s="25"/>
      <c r="L156" s="19">
        <f t="shared" ref="L156" si="69">SUM(L147:L155)</f>
        <v>74.27000000000001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1273</v>
      </c>
      <c r="G157" s="32">
        <f t="shared" ref="G157" si="70">G146+G156</f>
        <v>45.550000000000004</v>
      </c>
      <c r="H157" s="32">
        <f t="shared" ref="H157" si="71">H146+H156</f>
        <v>38.569999999999993</v>
      </c>
      <c r="I157" s="32">
        <f t="shared" ref="I157" si="72">I146+I156</f>
        <v>169.52</v>
      </c>
      <c r="J157" s="32">
        <f t="shared" ref="J157:L157" si="73">J146+J156</f>
        <v>1234.3499999999999</v>
      </c>
      <c r="K157" s="32"/>
      <c r="L157" s="32">
        <f t="shared" si="73"/>
        <v>125.92000000000002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220</v>
      </c>
      <c r="G158" s="40">
        <v>11.8</v>
      </c>
      <c r="H158" s="40">
        <v>11.66</v>
      </c>
      <c r="I158" s="40">
        <v>25</v>
      </c>
      <c r="J158" s="40">
        <v>226</v>
      </c>
      <c r="K158" s="41">
        <v>260</v>
      </c>
      <c r="L158" s="40">
        <v>15.09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215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2.6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2.6</v>
      </c>
      <c r="H161" s="43">
        <v>0.24</v>
      </c>
      <c r="I161" s="43">
        <v>13.7</v>
      </c>
      <c r="J161" s="43">
        <v>65.900000000000006</v>
      </c>
      <c r="K161" s="44"/>
      <c r="L161" s="43">
        <v>1.92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64</v>
      </c>
      <c r="E163" s="42" t="s">
        <v>80</v>
      </c>
      <c r="F163" s="43">
        <v>40</v>
      </c>
      <c r="G163" s="43">
        <v>1.2</v>
      </c>
      <c r="H163" s="43">
        <v>4.2</v>
      </c>
      <c r="I163" s="43">
        <v>20.399999999999999</v>
      </c>
      <c r="J163" s="43">
        <v>124</v>
      </c>
      <c r="K163" s="44">
        <v>96</v>
      </c>
      <c r="L163" s="43">
        <v>8.0500000000000007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4">SUM(G158:G164)</f>
        <v>15.7</v>
      </c>
      <c r="H165" s="19">
        <f t="shared" si="74"/>
        <v>16.100000000000001</v>
      </c>
      <c r="I165" s="19">
        <f t="shared" si="74"/>
        <v>74.099999999999994</v>
      </c>
      <c r="J165" s="19">
        <f t="shared" si="74"/>
        <v>475.9</v>
      </c>
      <c r="K165" s="25"/>
      <c r="L165" s="19">
        <f t="shared" ref="L165" si="75">SUM(L158:L164)</f>
        <v>27.66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71</v>
      </c>
      <c r="E166" s="42" t="s">
        <v>51</v>
      </c>
      <c r="F166" s="43">
        <v>100</v>
      </c>
      <c r="G166" s="43">
        <v>0.4</v>
      </c>
      <c r="H166" s="43">
        <v>0.4</v>
      </c>
      <c r="I166" s="43">
        <v>9.8000000000000007</v>
      </c>
      <c r="J166" s="43">
        <v>47</v>
      </c>
      <c r="K166" s="44">
        <v>112</v>
      </c>
      <c r="L166" s="43">
        <v>24</v>
      </c>
    </row>
    <row r="167" spans="1:12" ht="15" x14ac:dyDescent="0.25">
      <c r="A167" s="23"/>
      <c r="B167" s="15"/>
      <c r="C167" s="11"/>
      <c r="D167" s="7" t="s">
        <v>27</v>
      </c>
      <c r="E167" s="42" t="s">
        <v>96</v>
      </c>
      <c r="F167" s="43">
        <v>200</v>
      </c>
      <c r="G167" s="43">
        <v>2.06</v>
      </c>
      <c r="H167" s="43">
        <v>2.2200000000000002</v>
      </c>
      <c r="I167" s="43">
        <v>18.05</v>
      </c>
      <c r="J167" s="43">
        <v>99.6</v>
      </c>
      <c r="K167" s="44">
        <v>158</v>
      </c>
      <c r="L167" s="43">
        <v>21</v>
      </c>
    </row>
    <row r="168" spans="1:12" ht="15" x14ac:dyDescent="0.25">
      <c r="A168" s="23"/>
      <c r="B168" s="15"/>
      <c r="C168" s="11"/>
      <c r="D168" s="7" t="s">
        <v>28</v>
      </c>
      <c r="E168" s="42" t="s">
        <v>97</v>
      </c>
      <c r="F168" s="43">
        <v>90</v>
      </c>
      <c r="G168" s="43">
        <v>4.9000000000000004</v>
      </c>
      <c r="H168" s="43">
        <v>15.6</v>
      </c>
      <c r="I168" s="43">
        <v>6.9</v>
      </c>
      <c r="J168" s="43">
        <v>167.4</v>
      </c>
      <c r="K168" s="44">
        <v>412</v>
      </c>
      <c r="L168" s="43">
        <v>31.5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15.5</v>
      </c>
      <c r="H169" s="43">
        <v>5.9</v>
      </c>
      <c r="I169" s="43">
        <v>34.5</v>
      </c>
      <c r="J169" s="43">
        <v>245</v>
      </c>
      <c r="K169" s="44">
        <v>418</v>
      </c>
      <c r="L169" s="43">
        <v>7.16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0.5</v>
      </c>
      <c r="H170" s="43">
        <v>0.2</v>
      </c>
      <c r="I170" s="43">
        <v>23.1</v>
      </c>
      <c r="J170" s="43">
        <v>96</v>
      </c>
      <c r="K170" s="44">
        <v>507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2.6</v>
      </c>
      <c r="H171" s="43">
        <v>0.24</v>
      </c>
      <c r="I171" s="43">
        <v>13.7</v>
      </c>
      <c r="J171" s="43">
        <v>65.900000000000006</v>
      </c>
      <c r="K171" s="44"/>
      <c r="L171" s="43">
        <v>1.92</v>
      </c>
    </row>
    <row r="172" spans="1:12" ht="25.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0.8</v>
      </c>
      <c r="H172" s="43">
        <v>0.36</v>
      </c>
      <c r="I172" s="43">
        <v>10.199999999999999</v>
      </c>
      <c r="J172" s="43">
        <v>54.3</v>
      </c>
      <c r="K172" s="44"/>
      <c r="L172" s="43">
        <v>1.59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6">SUM(G166:G174)</f>
        <v>26.76</v>
      </c>
      <c r="H175" s="19">
        <f t="shared" si="76"/>
        <v>24.919999999999995</v>
      </c>
      <c r="I175" s="19">
        <f t="shared" si="76"/>
        <v>116.25</v>
      </c>
      <c r="J175" s="19">
        <f t="shared" si="76"/>
        <v>775.19999999999993</v>
      </c>
      <c r="K175" s="25"/>
      <c r="L175" s="19">
        <f t="shared" ref="L175" si="77">SUM(L166:L174)</f>
        <v>99.17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1305</v>
      </c>
      <c r="G176" s="32">
        <f t="shared" ref="G176" si="78">G165+G175</f>
        <v>42.46</v>
      </c>
      <c r="H176" s="32">
        <f t="shared" ref="H176" si="79">H165+H175</f>
        <v>41.019999999999996</v>
      </c>
      <c r="I176" s="32">
        <f t="shared" ref="I176" si="80">I165+I175</f>
        <v>190.35</v>
      </c>
      <c r="J176" s="32">
        <f t="shared" ref="J176:L176" si="81">J165+J175</f>
        <v>1251.0999999999999</v>
      </c>
      <c r="K176" s="32"/>
      <c r="L176" s="32">
        <f t="shared" si="81"/>
        <v>126.83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220</v>
      </c>
      <c r="G177" s="40">
        <v>11</v>
      </c>
      <c r="H177" s="40">
        <v>10.8</v>
      </c>
      <c r="I177" s="40">
        <v>30.86</v>
      </c>
      <c r="J177" s="40">
        <v>225.9</v>
      </c>
      <c r="K177" s="41">
        <v>262</v>
      </c>
      <c r="L177" s="40">
        <v>14.05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215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2.6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2.6</v>
      </c>
      <c r="H180" s="43">
        <v>0.24</v>
      </c>
      <c r="I180" s="43">
        <v>13.7</v>
      </c>
      <c r="J180" s="43">
        <v>65.900000000000006</v>
      </c>
      <c r="K180" s="44"/>
      <c r="L180" s="43">
        <v>1.92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64</v>
      </c>
      <c r="E182" s="42" t="s">
        <v>73</v>
      </c>
      <c r="F182" s="43">
        <v>40</v>
      </c>
      <c r="G182" s="43">
        <v>1.8</v>
      </c>
      <c r="H182" s="43">
        <v>4.8</v>
      </c>
      <c r="I182" s="43">
        <v>10</v>
      </c>
      <c r="J182" s="43">
        <v>125</v>
      </c>
      <c r="K182" s="44">
        <v>93</v>
      </c>
      <c r="L182" s="43">
        <v>8.06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2">SUM(G177:G183)</f>
        <v>15.5</v>
      </c>
      <c r="H184" s="19">
        <f t="shared" si="82"/>
        <v>15.84</v>
      </c>
      <c r="I184" s="19">
        <f t="shared" si="82"/>
        <v>69.56</v>
      </c>
      <c r="J184" s="19">
        <f t="shared" si="82"/>
        <v>476.79999999999995</v>
      </c>
      <c r="K184" s="25"/>
      <c r="L184" s="19">
        <f t="shared" ref="L184" si="83">SUM(L177:L183)</f>
        <v>26.630000000000003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60</v>
      </c>
      <c r="G185" s="43">
        <v>0.96</v>
      </c>
      <c r="H185" s="43">
        <v>4.08</v>
      </c>
      <c r="I185" s="43">
        <v>1.8</v>
      </c>
      <c r="J185" s="43">
        <v>65.599999999999994</v>
      </c>
      <c r="K185" s="44">
        <v>48</v>
      </c>
      <c r="L185" s="43">
        <v>5.0599999999999996</v>
      </c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200</v>
      </c>
      <c r="G186" s="43">
        <v>3.6</v>
      </c>
      <c r="H186" s="43">
        <v>8.9</v>
      </c>
      <c r="I186" s="43">
        <v>28.6</v>
      </c>
      <c r="J186" s="43">
        <v>189.9</v>
      </c>
      <c r="K186" s="44">
        <v>157</v>
      </c>
      <c r="L186" s="43">
        <v>31.2</v>
      </c>
    </row>
    <row r="187" spans="1:12" ht="15" x14ac:dyDescent="0.25">
      <c r="A187" s="23"/>
      <c r="B187" s="15"/>
      <c r="C187" s="11"/>
      <c r="D187" s="7" t="s">
        <v>28</v>
      </c>
      <c r="E187" s="42" t="s">
        <v>98</v>
      </c>
      <c r="F187" s="43">
        <v>90</v>
      </c>
      <c r="G187" s="43">
        <v>12.51</v>
      </c>
      <c r="H187" s="43">
        <v>1.89</v>
      </c>
      <c r="I187" s="43">
        <v>8.1</v>
      </c>
      <c r="J187" s="43">
        <v>101</v>
      </c>
      <c r="K187" s="44">
        <v>345</v>
      </c>
      <c r="L187" s="43">
        <v>26.7</v>
      </c>
    </row>
    <row r="188" spans="1:12" ht="15" x14ac:dyDescent="0.25">
      <c r="A188" s="23"/>
      <c r="B188" s="15"/>
      <c r="C188" s="11"/>
      <c r="D188" s="7" t="s">
        <v>29</v>
      </c>
      <c r="E188" s="42" t="s">
        <v>89</v>
      </c>
      <c r="F188" s="43">
        <v>150</v>
      </c>
      <c r="G188" s="43">
        <v>3.15</v>
      </c>
      <c r="H188" s="43">
        <v>6.6</v>
      </c>
      <c r="I188" s="43">
        <v>16.350000000000001</v>
      </c>
      <c r="J188" s="43">
        <v>138</v>
      </c>
      <c r="K188" s="44">
        <v>429</v>
      </c>
      <c r="L188" s="43">
        <v>12.03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18.399999999999999</v>
      </c>
      <c r="J189" s="43">
        <v>74</v>
      </c>
      <c r="K189" s="44">
        <v>617</v>
      </c>
      <c r="L189" s="43">
        <v>8.43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2.6</v>
      </c>
      <c r="H190" s="43">
        <v>0.24</v>
      </c>
      <c r="I190" s="43">
        <v>13.7</v>
      </c>
      <c r="J190" s="43">
        <v>65.900000000000006</v>
      </c>
      <c r="K190" s="44"/>
      <c r="L190" s="43">
        <v>1.92</v>
      </c>
    </row>
    <row r="191" spans="1:12" ht="25.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0.8</v>
      </c>
      <c r="H191" s="43">
        <v>0.36</v>
      </c>
      <c r="I191" s="43">
        <v>10.199999999999999</v>
      </c>
      <c r="J191" s="43">
        <v>54.3</v>
      </c>
      <c r="K191" s="44"/>
      <c r="L191" s="43">
        <v>1.59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4">SUM(G185:G193)</f>
        <v>23.62</v>
      </c>
      <c r="H194" s="19">
        <f t="shared" si="84"/>
        <v>22.069999999999997</v>
      </c>
      <c r="I194" s="19">
        <f t="shared" si="84"/>
        <v>97.15</v>
      </c>
      <c r="J194" s="19">
        <f t="shared" si="84"/>
        <v>688.69999999999993</v>
      </c>
      <c r="K194" s="25"/>
      <c r="L194" s="19">
        <f t="shared" ref="L194" si="85">SUM(L185:L193)</f>
        <v>86.929999999999993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1265</v>
      </c>
      <c r="G195" s="32">
        <f t="shared" ref="G195" si="86">G184+G194</f>
        <v>39.120000000000005</v>
      </c>
      <c r="H195" s="32">
        <f t="shared" ref="H195" si="87">H184+H194</f>
        <v>37.909999999999997</v>
      </c>
      <c r="I195" s="32">
        <f t="shared" ref="I195" si="88">I184+I194</f>
        <v>166.71</v>
      </c>
      <c r="J195" s="32">
        <f t="shared" ref="J195:L195" si="89">J184+J194</f>
        <v>1165.5</v>
      </c>
      <c r="K195" s="32"/>
      <c r="L195" s="32">
        <f t="shared" si="89"/>
        <v>113.56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1292.7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41.851999999999997</v>
      </c>
      <c r="H196" s="34">
        <f t="shared" si="90"/>
        <v>41.178999999999995</v>
      </c>
      <c r="I196" s="34">
        <f t="shared" si="90"/>
        <v>178.41399999999999</v>
      </c>
      <c r="J196" s="34">
        <f t="shared" si="90"/>
        <v>1249.3340000000001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116.99799999999998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Шадрина</cp:lastModifiedBy>
  <dcterms:created xsi:type="dcterms:W3CDTF">2022-05-16T14:23:56Z</dcterms:created>
  <dcterms:modified xsi:type="dcterms:W3CDTF">2024-03-07T05:13:01Z</dcterms:modified>
</cp:coreProperties>
</file>